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ecologicacademy.sharepoint.com/sites/Marketing/Documentos Partilhados/Site Builderall/Planilhas e Livros Gratis/"/>
    </mc:Choice>
  </mc:AlternateContent>
  <xr:revisionPtr revIDLastSave="14" documentId="8_{36FE73FE-BBE8-419C-9B40-AC1345B0CBBC}" xr6:coauthVersionLast="47" xr6:coauthVersionMax="47" xr10:uidLastSave="{C4189662-01A5-4ECC-B220-FA145A6FEC70}"/>
  <bookViews>
    <workbookView xWindow="-120" yWindow="-120" windowWidth="20730" windowHeight="11160" xr2:uid="{00000000-000D-0000-FFFF-FFFF00000000}"/>
  </bookViews>
  <sheets>
    <sheet name="Ensaio de JAR TEST" sheetId="3" r:id="rId1"/>
    <sheet name="Vazões - Dosagem na ETA" sheetId="4" r:id="rId2"/>
  </sheets>
  <definedNames>
    <definedName name="_xlnm.Print_Area" localSheetId="0">'Ensaio de JAR TEST'!$A$1:$O$88</definedName>
    <definedName name="_xlnm.Print_Area" localSheetId="1">'Vazões - Dosagem na ETA'!$A$1:$O$73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4" l="1"/>
  <c r="F46" i="4" l="1"/>
  <c r="F45" i="4"/>
  <c r="F35" i="4"/>
  <c r="F38" i="4" s="1"/>
  <c r="H38" i="4" s="1"/>
  <c r="F25" i="4"/>
  <c r="F16" i="4"/>
  <c r="F26" i="4"/>
  <c r="F15" i="4"/>
  <c r="F74" i="3"/>
  <c r="F72" i="3"/>
  <c r="E54" i="3"/>
  <c r="E53" i="3"/>
  <c r="E52" i="3"/>
  <c r="E51" i="3"/>
  <c r="E50" i="3"/>
  <c r="E49" i="3"/>
  <c r="L49" i="3"/>
  <c r="F41" i="3"/>
  <c r="I35" i="3"/>
  <c r="I34" i="3"/>
  <c r="F21" i="3"/>
  <c r="F22" i="3" s="1"/>
  <c r="F48" i="4" l="1"/>
  <c r="H48" i="4" s="1"/>
  <c r="F18" i="4"/>
  <c r="H18" i="4" s="1"/>
  <c r="F28" i="4"/>
  <c r="H28" i="4" s="1"/>
  <c r="F59" i="4" l="1"/>
  <c r="F63" i="4" s="1"/>
  <c r="F67" i="4" s="1"/>
  <c r="F65" i="3"/>
  <c r="F66" i="3"/>
  <c r="F67" i="3"/>
  <c r="F64" i="3"/>
</calcChain>
</file>

<file path=xl/sharedStrings.xml><?xml version="1.0" encoding="utf-8"?>
<sst xmlns="http://schemas.openxmlformats.org/spreadsheetml/2006/main" count="203" uniqueCount="106">
  <si>
    <t>%</t>
  </si>
  <si>
    <t xml:space="preserve">Cliente: </t>
  </si>
  <si>
    <t>Projeto:</t>
  </si>
  <si>
    <t>Data:</t>
  </si>
  <si>
    <t>Rev.</t>
  </si>
  <si>
    <t>Ensaio de Jar Test</t>
  </si>
  <si>
    <t>g/L</t>
  </si>
  <si>
    <t>mL/L</t>
  </si>
  <si>
    <t>Dosagens</t>
  </si>
  <si>
    <t>Sedimentação</t>
  </si>
  <si>
    <t>segundos</t>
  </si>
  <si>
    <t>minutos</t>
  </si>
  <si>
    <t>mg/L</t>
  </si>
  <si>
    <t>rpm</t>
  </si>
  <si>
    <t>Água bruta</t>
  </si>
  <si>
    <t>pH</t>
  </si>
  <si>
    <t>L/h</t>
  </si>
  <si>
    <t>mL/min</t>
  </si>
  <si>
    <t>L/s</t>
  </si>
  <si>
    <t>ppm</t>
  </si>
  <si>
    <t>Vazão da água bruta</t>
  </si>
  <si>
    <t>mL</t>
  </si>
  <si>
    <t>NTU</t>
  </si>
  <si>
    <t>Mistura Rápida</t>
  </si>
  <si>
    <t>Mistura Lenta</t>
  </si>
  <si>
    <t>Curva de Demanda de Cloro</t>
  </si>
  <si>
    <t xml:space="preserve">Jarros </t>
  </si>
  <si>
    <t>Conc. Polímero</t>
  </si>
  <si>
    <t xml:space="preserve">Dosagem </t>
  </si>
  <si>
    <t>Turbidez</t>
  </si>
  <si>
    <t>Hipoclorito de sódio(*)</t>
  </si>
  <si>
    <t>Tempo de contato</t>
  </si>
  <si>
    <t>CRL</t>
  </si>
  <si>
    <t>15min</t>
  </si>
  <si>
    <t>30min</t>
  </si>
  <si>
    <t>Conc. PAC</t>
  </si>
  <si>
    <t xml:space="preserve"> </t>
  </si>
  <si>
    <t>ENSAIO DE JAR TEST</t>
  </si>
  <si>
    <t>Densidade</t>
  </si>
  <si>
    <t>kg/L</t>
  </si>
  <si>
    <t>Al2O3</t>
  </si>
  <si>
    <t>kgAl2O3/L</t>
  </si>
  <si>
    <t>Determinação da Concentração de Al2O3</t>
  </si>
  <si>
    <t xml:space="preserve">Concetração equivalente de Al2(SO4)3.14H2O </t>
  </si>
  <si>
    <t>Preparo da solução de Sulfato de Alumínio a 10g/L</t>
  </si>
  <si>
    <t xml:space="preserve">Transferir o volume de </t>
  </si>
  <si>
    <t>mL da solução de PAC para um balão volumétrico de 1L</t>
  </si>
  <si>
    <t>Concentração</t>
  </si>
  <si>
    <t>Soluções em Água, Esgoto e Efluente Industrial, acesse:</t>
  </si>
  <si>
    <t>RL-</t>
  </si>
  <si>
    <t>RELATÓRIO</t>
  </si>
  <si>
    <t>Presado usuário, preencher apenas as células</t>
  </si>
  <si>
    <t>Concentração Solução</t>
  </si>
  <si>
    <t>(*) Preparo da solução de Hipoclorito</t>
  </si>
  <si>
    <t>Diluir 1000 vezes a solução do frasco (1mL em 1000mL) = Soluçãp Padrão;</t>
  </si>
  <si>
    <t>Diluir 100 vezes a solução Padrão (1mL em 100mL);</t>
  </si>
  <si>
    <t>Fazer a determinaçã do CRL;</t>
  </si>
  <si>
    <t>Multiplicar por 100 o resultado;</t>
  </si>
  <si>
    <t>Esse é o resultado da solução Padrão.</t>
  </si>
  <si>
    <t>Conc. Cloro</t>
  </si>
  <si>
    <t>Vol/Jarro (2L)</t>
  </si>
  <si>
    <t>Dosagem</t>
  </si>
  <si>
    <t xml:space="preserve">Preparo do Coagulante Policloreto de Alumínio: PAC </t>
  </si>
  <si>
    <t>Concenração</t>
  </si>
  <si>
    <t>gAl2(SO4)3.14H2O/L</t>
  </si>
  <si>
    <t>Condições Operacionais</t>
  </si>
  <si>
    <t>mgPtCo/L</t>
  </si>
  <si>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</si>
  <si>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Rotação</t>
  </si>
  <si>
    <t>Preparo do Polímero</t>
  </si>
  <si>
    <t>Polímero: Concentração</t>
  </si>
  <si>
    <t xml:space="preserve">Preparo da solução de NaOH 1M </t>
  </si>
  <si>
    <t>Densidade NaOH</t>
  </si>
  <si>
    <t>Preparo</t>
  </si>
  <si>
    <t>Litros de amostra</t>
  </si>
  <si>
    <t>Melhor dosagens</t>
  </si>
  <si>
    <t>Coagulante</t>
  </si>
  <si>
    <t>Alcalinizante</t>
  </si>
  <si>
    <t>Polímero</t>
  </si>
  <si>
    <t>Melhor Dosagem</t>
  </si>
  <si>
    <t>g/mL</t>
  </si>
  <si>
    <t>Título</t>
  </si>
  <si>
    <t>Dosagem de Produtos Químicos na ETA</t>
  </si>
  <si>
    <t>Dosagem do Coagulante</t>
  </si>
  <si>
    <t>Dados:</t>
  </si>
  <si>
    <t>q</t>
  </si>
  <si>
    <t>Q</t>
  </si>
  <si>
    <t>d</t>
  </si>
  <si>
    <t>C</t>
  </si>
  <si>
    <t>Vazão na bomba dosadora</t>
  </si>
  <si>
    <t>Dosagem do coagulante</t>
  </si>
  <si>
    <t xml:space="preserve">Concentração da solução de coag. na ETA </t>
  </si>
  <si>
    <t>DOSAGEM DO COAGULANTE</t>
  </si>
  <si>
    <t>Dosagem de Alcalinizante</t>
  </si>
  <si>
    <t>Dosagem do alcalinizante</t>
  </si>
  <si>
    <t xml:space="preserve">Concentração da solução de alcal. na ETA </t>
  </si>
  <si>
    <t>Dosagem de Polímero</t>
  </si>
  <si>
    <t>DOSAGEM DE ALCALINIZANTE</t>
  </si>
  <si>
    <t>Dosagem do polímero</t>
  </si>
  <si>
    <t xml:space="preserve">Concentração da solução de polímero na ETA </t>
  </si>
  <si>
    <t>DOSAGEM DE HIPOCLORITO</t>
  </si>
  <si>
    <t>DOSAGEM DE POLÍMERO</t>
  </si>
  <si>
    <t>Dosagem de Hipoclorito</t>
  </si>
  <si>
    <t>Dosagem do hipoclorito</t>
  </si>
  <si>
    <t xml:space="preserve">Concentração da solução de hipoclorito na ETA </t>
  </si>
  <si>
    <t>DOSAGEM EM 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</si>
</sst>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B65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88A4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A2351"/>
        <bgColor indexed="64"/>
      </patternFill>
    </fill>
    <fill>
      <patternFill patternType="solid">
        <fgColor theme="8" tint="0.39997558519241921"/>
        <bgColor indexed="64"/>
      </patternFill>
    </fill>
  </fills>
  <borders count="89">
    <border>
      <left/>
      <right/>
      <top/>
      <bottom/>
      <diagonal/>
    </border>
    <border>
      <left style="thin">
        <color rgb="FF131C25"/>
      </left>
      <right/>
      <top style="thin">
        <color rgb="FF131C25"/>
      </top>
      <bottom/>
      <diagonal/>
    </border>
    <border>
      <left/>
      <right/>
      <top style="thin">
        <color rgb="FF131C25"/>
      </top>
      <bottom/>
      <diagonal/>
    </border>
    <border>
      <left/>
      <right style="thin">
        <color rgb="FF131C25"/>
      </right>
      <top style="thin">
        <color rgb="FF131C25"/>
      </top>
      <bottom/>
      <diagonal/>
    </border>
    <border>
      <left style="thin">
        <color rgb="FF131C25"/>
      </left>
      <right/>
      <top/>
      <bottom style="thin">
        <color rgb="FF131C25"/>
      </bottom>
      <diagonal/>
    </border>
    <border>
      <left/>
      <right/>
      <top/>
      <bottom style="thin">
        <color rgb="FF131C25"/>
      </bottom>
      <diagonal/>
    </border>
    <border>
      <left/>
      <right style="thin">
        <color rgb="FF131C25"/>
      </right>
      <top/>
      <bottom style="thin">
        <color rgb="FF131C25"/>
      </bottom>
      <diagonal/>
    </border>
    <border>
      <left style="thin">
        <color rgb="FF131C25"/>
      </left>
      <right/>
      <top style="thin">
        <color rgb="FF131C25"/>
      </top>
      <bottom style="thin">
        <color rgb="FF131C25"/>
      </bottom>
      <diagonal/>
    </border>
    <border>
      <left/>
      <right/>
      <top style="thin">
        <color rgb="FF131C25"/>
      </top>
      <bottom style="thin">
        <color rgb="FF131C25"/>
      </bottom>
      <diagonal/>
    </border>
    <border>
      <left style="medium">
        <color rgb="FF131C25"/>
      </left>
      <right/>
      <top style="thin">
        <color rgb="FF131C25"/>
      </top>
      <bottom/>
      <diagonal/>
    </border>
    <border>
      <left/>
      <right style="medium">
        <color rgb="FF131C25"/>
      </right>
      <top/>
      <bottom/>
      <diagonal/>
    </border>
    <border>
      <left style="medium">
        <color rgb="FF3C3C3C"/>
      </left>
      <right/>
      <top style="medium">
        <color rgb="FF3C3C3C"/>
      </top>
      <bottom/>
      <diagonal/>
    </border>
    <border>
      <left style="thin">
        <color indexed="64"/>
      </left>
      <right style="thin">
        <color indexed="64"/>
      </right>
      <top style="medium">
        <color rgb="FF3C3C3C"/>
      </top>
      <bottom/>
      <diagonal/>
    </border>
    <border>
      <left/>
      <right/>
      <top style="medium">
        <color rgb="FF3C3C3C"/>
      </top>
      <bottom/>
      <diagonal/>
    </border>
    <border>
      <left style="thin">
        <color indexed="64"/>
      </left>
      <right style="medium">
        <color rgb="FF3C3C3C"/>
      </right>
      <top style="medium">
        <color rgb="FF3C3C3C"/>
      </top>
      <bottom/>
      <diagonal/>
    </border>
    <border>
      <left style="medium">
        <color rgb="FF3C3C3C"/>
      </left>
      <right/>
      <top/>
      <bottom/>
      <diagonal/>
    </border>
    <border>
      <left style="medium">
        <color rgb="FF3C3C3C"/>
      </left>
      <right/>
      <top/>
      <bottom style="medium">
        <color rgb="FF3C3C3C"/>
      </bottom>
      <diagonal/>
    </border>
    <border>
      <left style="thin">
        <color indexed="64"/>
      </left>
      <right style="thin">
        <color indexed="64"/>
      </right>
      <top/>
      <bottom style="medium">
        <color rgb="FF3C3C3C"/>
      </bottom>
      <diagonal/>
    </border>
    <border>
      <left/>
      <right/>
      <top/>
      <bottom style="medium">
        <color rgb="FF3C3C3C"/>
      </bottom>
      <diagonal/>
    </border>
    <border>
      <left style="thin">
        <color indexed="64"/>
      </left>
      <right style="medium">
        <color rgb="FF3C3C3C"/>
      </right>
      <top/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/>
      <diagonal/>
    </border>
    <border>
      <left style="medium">
        <color rgb="FF3C3C3C"/>
      </left>
      <right style="medium">
        <color rgb="FF3C3C3C"/>
      </right>
      <top/>
      <bottom style="medium">
        <color rgb="FF3C3C3C"/>
      </bottom>
      <diagonal/>
    </border>
    <border>
      <left style="medium">
        <color rgb="FF3C3C3C"/>
      </left>
      <right/>
      <top style="hair">
        <color rgb="FF3C3C3C"/>
      </top>
      <bottom style="hair">
        <color rgb="FF3C3C3C"/>
      </bottom>
      <diagonal/>
    </border>
    <border>
      <left style="thin">
        <color indexed="64"/>
      </left>
      <right style="thin">
        <color indexed="64"/>
      </right>
      <top style="hair">
        <color rgb="FF3C3C3C"/>
      </top>
      <bottom style="hair">
        <color rgb="FF3C3C3C"/>
      </bottom>
      <diagonal/>
    </border>
    <border>
      <left/>
      <right/>
      <top style="hair">
        <color rgb="FF3C3C3C"/>
      </top>
      <bottom style="hair">
        <color rgb="FF3C3C3C"/>
      </bottom>
      <diagonal/>
    </border>
    <border>
      <left style="thin">
        <color indexed="64"/>
      </left>
      <right style="medium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indexed="64"/>
      </left>
      <right/>
      <top style="medium">
        <color rgb="FF3C3C3C"/>
      </top>
      <bottom/>
      <diagonal/>
    </border>
    <border>
      <left style="thin">
        <color indexed="64"/>
      </left>
      <right/>
      <top/>
      <bottom style="medium">
        <color rgb="FF3C3C3C"/>
      </bottom>
      <diagonal/>
    </border>
    <border>
      <left style="thin">
        <color indexed="64"/>
      </left>
      <right/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medium">
        <color rgb="FF3C3C3C"/>
      </right>
      <top style="medium">
        <color rgb="FF3C3C3C"/>
      </top>
      <bottom/>
      <diagonal/>
    </border>
    <border>
      <left style="thin">
        <color rgb="FF3C3C3C"/>
      </left>
      <right style="medium">
        <color rgb="FF3C3C3C"/>
      </right>
      <top/>
      <bottom style="medium">
        <color rgb="FF3C3C3C"/>
      </bottom>
      <diagonal/>
    </border>
    <border>
      <left style="thin">
        <color rgb="FF3C3C3C"/>
      </left>
      <right style="medium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/>
      <top style="medium">
        <color rgb="FF3C3C3C"/>
      </top>
      <bottom/>
      <diagonal/>
    </border>
    <border>
      <left style="thin">
        <color rgb="FF3C3C3C"/>
      </left>
      <right/>
      <top/>
      <bottom style="medium">
        <color rgb="FF3C3C3C"/>
      </bottom>
      <diagonal/>
    </border>
    <border>
      <left style="thin">
        <color rgb="FF3C3C3C"/>
      </left>
      <right/>
      <top style="hair">
        <color rgb="FF3C3C3C"/>
      </top>
      <bottom style="hair">
        <color rgb="FF3C3C3C"/>
      </bottom>
      <diagonal/>
    </border>
    <border>
      <left style="medium">
        <color rgb="FF3C3C3C"/>
      </left>
      <right/>
      <top style="hair">
        <color rgb="FF3C3C3C"/>
      </top>
      <bottom style="medium">
        <color rgb="FF3C3C3C"/>
      </bottom>
      <diagonal/>
    </border>
    <border>
      <left style="thin">
        <color indexed="64"/>
      </left>
      <right style="thin">
        <color indexed="64"/>
      </right>
      <top style="hair">
        <color rgb="FF3C3C3C"/>
      </top>
      <bottom style="medium">
        <color rgb="FF3C3C3C"/>
      </bottom>
      <diagonal/>
    </border>
    <border>
      <left style="thin">
        <color indexed="64"/>
      </left>
      <right/>
      <top style="hair">
        <color rgb="FF3C3C3C"/>
      </top>
      <bottom style="medium">
        <color rgb="FF3C3C3C"/>
      </bottom>
      <diagonal/>
    </border>
    <border>
      <left style="thin">
        <color rgb="FF3C3C3C"/>
      </left>
      <right/>
      <top style="hair">
        <color rgb="FF3C3C3C"/>
      </top>
      <bottom style="medium">
        <color rgb="FF3C3C3C"/>
      </bottom>
      <diagonal/>
    </border>
    <border>
      <left style="thin">
        <color rgb="FF3C3C3C"/>
      </left>
      <right style="medium">
        <color rgb="FF3C3C3C"/>
      </right>
      <top style="hair">
        <color rgb="FF3C3C3C"/>
      </top>
      <bottom style="medium">
        <color rgb="FF3C3C3C"/>
      </bottom>
      <diagonal/>
    </border>
    <border>
      <left/>
      <right style="medium">
        <color rgb="FF3C3C3C"/>
      </right>
      <top style="medium">
        <color rgb="FF3C3C3C"/>
      </top>
      <bottom style="thin">
        <color rgb="FF131C25"/>
      </bottom>
      <diagonal/>
    </border>
    <border>
      <left/>
      <right style="medium">
        <color rgb="FF3C3C3C"/>
      </right>
      <top/>
      <bottom/>
      <diagonal/>
    </border>
    <border>
      <left style="medium">
        <color rgb="FF3C3C3C"/>
      </left>
      <right/>
      <top style="thin">
        <color rgb="FF131C25"/>
      </top>
      <bottom style="thin">
        <color rgb="FF131C25"/>
      </bottom>
      <diagonal/>
    </border>
    <border>
      <left/>
      <right style="medium">
        <color rgb="FF3C3C3C"/>
      </right>
      <top style="thin">
        <color rgb="FF131C25"/>
      </top>
      <bottom style="thin">
        <color rgb="FF131C25"/>
      </bottom>
      <diagonal/>
    </border>
    <border>
      <left/>
      <right style="medium">
        <color rgb="FF3C3C3C"/>
      </right>
      <top/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 style="medium">
        <color rgb="FF3C3C3C"/>
      </right>
      <top style="medium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/>
      <right style="medium">
        <color rgb="FF3C3C3C"/>
      </right>
      <top style="medium">
        <color rgb="FF3C3C3C"/>
      </top>
      <bottom/>
      <diagonal/>
    </border>
    <border>
      <left style="medium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/>
      <bottom/>
      <diagonal/>
    </border>
    <border>
      <left/>
      <right style="thin">
        <color rgb="FF131C25"/>
      </right>
      <top style="medium">
        <color rgb="FF3C3C3C"/>
      </top>
      <bottom style="thin">
        <color rgb="FF131C25"/>
      </bottom>
      <diagonal/>
    </border>
    <border>
      <left style="thin">
        <color rgb="FF131C25"/>
      </left>
      <right/>
      <top style="medium">
        <color rgb="FF3C3C3C"/>
      </top>
      <bottom style="thin">
        <color rgb="FF131C25"/>
      </bottom>
      <diagonal/>
    </border>
    <border>
      <left style="thin">
        <color rgb="FF131C25"/>
      </left>
      <right style="thin">
        <color rgb="FF131C25"/>
      </right>
      <top style="medium">
        <color rgb="FF3C3C3C"/>
      </top>
      <bottom style="thin">
        <color rgb="FF131C25"/>
      </bottom>
      <diagonal/>
    </border>
    <border>
      <left/>
      <right style="medium">
        <color rgb="FF3C3C3C"/>
      </right>
      <top style="thin">
        <color rgb="FF131C25"/>
      </top>
      <bottom/>
      <diagonal/>
    </border>
    <border>
      <left/>
      <right style="medium">
        <color rgb="FF3C3C3C"/>
      </right>
      <top/>
      <bottom style="thin">
        <color rgb="FF131C25"/>
      </bottom>
      <diagonal/>
    </border>
    <border>
      <left/>
      <right style="thin">
        <color rgb="FF131C25"/>
      </right>
      <top/>
      <bottom style="medium">
        <color rgb="FF3C3C3C"/>
      </bottom>
      <diagonal/>
    </border>
    <border>
      <left style="thin">
        <color rgb="FF131C25"/>
      </left>
      <right/>
      <top/>
      <bottom style="medium">
        <color rgb="FF3C3C3C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rgb="FF3C3C3C"/>
      </top>
      <bottom/>
      <diagonal/>
    </border>
    <border>
      <left style="thin">
        <color indexed="64"/>
      </left>
      <right style="thin">
        <color rgb="FF3C3C3C"/>
      </right>
      <top style="medium">
        <color rgb="FF3C3C3C"/>
      </top>
      <bottom/>
      <diagonal/>
    </border>
    <border>
      <left style="thin">
        <color indexed="64"/>
      </left>
      <right style="thin">
        <color rgb="FF3C3C3C"/>
      </right>
      <top/>
      <bottom style="medium">
        <color rgb="FF3C3C3C"/>
      </bottom>
      <diagonal/>
    </border>
    <border>
      <left style="medium">
        <color rgb="FF3C3C3C"/>
      </left>
      <right/>
      <top/>
      <bottom style="thin">
        <color rgb="FF131C25"/>
      </bottom>
      <diagonal/>
    </border>
    <border>
      <left/>
      <right/>
      <top style="medium">
        <color rgb="FF3C3C3C"/>
      </top>
      <bottom style="thin">
        <color rgb="FF131C25"/>
      </bottom>
      <diagonal/>
    </border>
    <border>
      <left style="thin">
        <color rgb="FF3C3C3C"/>
      </left>
      <right/>
      <top/>
      <bottom/>
      <diagonal/>
    </border>
    <border>
      <left/>
      <right style="medium">
        <color rgb="FF131C25"/>
      </right>
      <top style="medium">
        <color rgb="FF3C3C3C"/>
      </top>
      <bottom/>
      <diagonal/>
    </border>
    <border>
      <left/>
      <right style="medium">
        <color rgb="FF131C25"/>
      </right>
      <top/>
      <bottom style="medium">
        <color rgb="FF3C3C3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C3C3C"/>
      </left>
      <right style="medium">
        <color indexed="64"/>
      </right>
      <top style="thin">
        <color rgb="FF3C3C3C"/>
      </top>
      <bottom style="thin">
        <color rgb="FF3C3C3C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C3C3C"/>
      </left>
      <right style="medium">
        <color indexed="64"/>
      </right>
      <top style="thin">
        <color rgb="FF3C3C3C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C3C3C"/>
      </left>
      <right style="medium">
        <color indexed="64"/>
      </right>
      <top/>
      <bottom style="thin">
        <color rgb="FF3C3C3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3C3C3C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5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64" fontId="0" fillId="2" borderId="0" xfId="0" applyNumberForma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2" borderId="41" xfId="0" applyFill="1" applyBorder="1" applyAlignment="1" applyProtection="1">
      <alignment vertical="center"/>
      <protection hidden="1"/>
    </xf>
    <xf numFmtId="0" fontId="0" fillId="2" borderId="15" xfId="0" applyFill="1" applyBorder="1" applyAlignment="1" applyProtection="1">
      <alignment vertical="center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4" fillId="2" borderId="18" xfId="0" applyFont="1" applyFill="1" applyBorder="1" applyAlignment="1" applyProtection="1">
      <alignment vertical="center"/>
      <protection hidden="1"/>
    </xf>
    <xf numFmtId="0" fontId="4" fillId="2" borderId="18" xfId="0" applyFont="1" applyFill="1" applyBorder="1" applyAlignment="1" applyProtection="1">
      <alignment horizontal="center" vertical="center"/>
      <protection hidden="1"/>
    </xf>
    <xf numFmtId="0" fontId="4" fillId="2" borderId="44" xfId="0" applyFont="1" applyFill="1" applyBorder="1" applyAlignment="1" applyProtection="1">
      <alignment vertical="center"/>
      <protection hidden="1"/>
    </xf>
    <xf numFmtId="0" fontId="0" fillId="2" borderId="45" xfId="0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15" xfId="0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3" fillId="2" borderId="11" xfId="0" applyFont="1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horizontal="left" vertical="center"/>
      <protection hidden="1"/>
    </xf>
    <xf numFmtId="164" fontId="0" fillId="2" borderId="13" xfId="0" applyNumberFormat="1" applyFill="1" applyBorder="1" applyAlignment="1" applyProtection="1">
      <alignment vertical="center"/>
      <protection hidden="1"/>
    </xf>
    <xf numFmtId="0" fontId="0" fillId="2" borderId="50" xfId="0" applyFill="1" applyBorder="1" applyAlignment="1" applyProtection="1">
      <alignment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right" vertical="center"/>
      <protection hidden="1"/>
    </xf>
    <xf numFmtId="0" fontId="0" fillId="4" borderId="45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2" fontId="3" fillId="6" borderId="45" xfId="0" applyNumberFormat="1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0" fontId="3" fillId="2" borderId="63" xfId="0" applyFont="1" applyFill="1" applyBorder="1" applyAlignment="1" applyProtection="1">
      <alignment horizontal="center" vertical="center"/>
      <protection hidden="1"/>
    </xf>
    <xf numFmtId="0" fontId="3" fillId="2" borderId="26" xfId="0" applyFont="1" applyFill="1" applyBorder="1" applyAlignment="1" applyProtection="1">
      <alignment horizontal="center" vertical="center"/>
      <protection hidden="1"/>
    </xf>
    <xf numFmtId="0" fontId="3" fillId="2" borderId="29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3" fillId="2" borderId="65" xfId="0" applyFont="1" applyFill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vertical="center"/>
      <protection hidden="1"/>
    </xf>
    <xf numFmtId="2" fontId="0" fillId="4" borderId="45" xfId="0" applyNumberFormat="1" applyFill="1" applyBorder="1" applyAlignment="1" applyProtection="1">
      <alignment horizontal="center" vertical="center"/>
      <protection locked="0"/>
    </xf>
    <xf numFmtId="2" fontId="0" fillId="4" borderId="11" xfId="0" applyNumberFormat="1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2" fontId="0" fillId="4" borderId="22" xfId="0" applyNumberFormat="1" applyFill="1" applyBorder="1" applyAlignment="1" applyProtection="1">
      <alignment horizontal="center" vertical="center"/>
      <protection locked="0"/>
    </xf>
    <xf numFmtId="2" fontId="0" fillId="4" borderId="23" xfId="0" applyNumberFormat="1" applyFill="1" applyBorder="1" applyAlignment="1" applyProtection="1">
      <alignment horizontal="center" vertical="center"/>
      <protection locked="0"/>
    </xf>
    <xf numFmtId="2" fontId="0" fillId="4" borderId="24" xfId="0" applyNumberFormat="1" applyFill="1" applyBorder="1" applyAlignment="1" applyProtection="1">
      <alignment horizontal="center" vertical="center"/>
      <protection locked="0"/>
    </xf>
    <xf numFmtId="2" fontId="0" fillId="4" borderId="25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4" borderId="17" xfId="0" applyNumberFormat="1" applyFill="1" applyBorder="1" applyAlignment="1" applyProtection="1">
      <alignment horizontal="center" vertical="center"/>
      <protection locked="0"/>
    </xf>
    <xf numFmtId="2" fontId="0" fillId="4" borderId="18" xfId="0" applyNumberFormat="1" applyFill="1" applyBorder="1" applyAlignment="1" applyProtection="1">
      <alignment horizontal="center" vertical="center"/>
      <protection locked="0"/>
    </xf>
    <xf numFmtId="2" fontId="0" fillId="4" borderId="19" xfId="0" applyNumberFormat="1" applyFill="1" applyBorder="1" applyAlignment="1" applyProtection="1">
      <alignment horizontal="center" vertical="center"/>
      <protection locked="0"/>
    </xf>
    <xf numFmtId="2" fontId="0" fillId="4" borderId="26" xfId="0" applyNumberFormat="1" applyFill="1" applyBorder="1" applyAlignment="1" applyProtection="1">
      <alignment horizontal="center" vertical="center"/>
      <protection locked="0"/>
    </xf>
    <xf numFmtId="2" fontId="0" fillId="4" borderId="32" xfId="0" applyNumberFormat="1" applyFill="1" applyBorder="1" applyAlignment="1" applyProtection="1">
      <alignment horizontal="center" vertical="center"/>
      <protection locked="0"/>
    </xf>
    <xf numFmtId="2" fontId="0" fillId="4" borderId="29" xfId="0" applyNumberFormat="1" applyFill="1" applyBorder="1" applyAlignment="1" applyProtection="1">
      <alignment horizontal="center" vertical="center"/>
      <protection locked="0"/>
    </xf>
    <xf numFmtId="2" fontId="0" fillId="4" borderId="28" xfId="0" applyNumberFormat="1" applyFill="1" applyBorder="1" applyAlignment="1" applyProtection="1">
      <alignment horizontal="center" vertical="center"/>
      <protection locked="0"/>
    </xf>
    <xf numFmtId="2" fontId="0" fillId="4" borderId="34" xfId="0" applyNumberFormat="1" applyFill="1" applyBorder="1" applyAlignment="1" applyProtection="1">
      <alignment horizontal="center" vertical="center"/>
      <protection locked="0"/>
    </xf>
    <xf numFmtId="2" fontId="0" fillId="4" borderId="31" xfId="0" applyNumberFormat="1" applyFill="1" applyBorder="1" applyAlignment="1" applyProtection="1">
      <alignment horizontal="center" vertical="center"/>
      <protection locked="0"/>
    </xf>
    <xf numFmtId="2" fontId="0" fillId="4" borderId="35" xfId="0" applyNumberFormat="1" applyFill="1" applyBorder="1" applyAlignment="1" applyProtection="1">
      <alignment horizontal="center" vertical="center"/>
      <protection locked="0"/>
    </xf>
    <xf numFmtId="2" fontId="0" fillId="4" borderId="36" xfId="0" applyNumberFormat="1" applyFill="1" applyBorder="1" applyAlignment="1" applyProtection="1">
      <alignment horizontal="center" vertical="center"/>
      <protection locked="0"/>
    </xf>
    <xf numFmtId="2" fontId="0" fillId="4" borderId="37" xfId="0" applyNumberFormat="1" applyFill="1" applyBorder="1" applyAlignment="1" applyProtection="1">
      <alignment horizontal="center" vertical="center"/>
      <protection locked="0"/>
    </xf>
    <xf numFmtId="2" fontId="0" fillId="4" borderId="38" xfId="0" applyNumberFormat="1" applyFill="1" applyBorder="1" applyAlignment="1" applyProtection="1">
      <alignment horizontal="center" vertical="center"/>
      <protection locked="0"/>
    </xf>
    <xf numFmtId="2" fontId="0" fillId="4" borderId="3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2" borderId="67" xfId="0" applyFill="1" applyBorder="1" applyAlignment="1" applyProtection="1">
      <alignment vertical="center"/>
      <protection hidden="1"/>
    </xf>
    <xf numFmtId="0" fontId="0" fillId="2" borderId="68" xfId="0" applyFill="1" applyBorder="1" applyAlignment="1" applyProtection="1">
      <alignment vertical="center"/>
      <protection hidden="1"/>
    </xf>
    <xf numFmtId="0" fontId="3" fillId="2" borderId="16" xfId="0" applyFont="1" applyFill="1" applyBorder="1" applyAlignment="1" applyProtection="1">
      <alignment horizontal="right" vertical="center"/>
      <protection hidden="1"/>
    </xf>
    <xf numFmtId="0" fontId="3" fillId="2" borderId="18" xfId="0" applyFont="1" applyFill="1" applyBorder="1" applyAlignment="1" applyProtection="1">
      <alignment horizontal="right" vertical="center"/>
      <protection hidden="1"/>
    </xf>
    <xf numFmtId="0" fontId="0" fillId="2" borderId="18" xfId="0" applyFill="1" applyBorder="1" applyAlignment="1" applyProtection="1">
      <alignment vertical="center"/>
      <protection hidden="1"/>
    </xf>
    <xf numFmtId="0" fontId="0" fillId="2" borderId="44" xfId="0" applyFill="1" applyBorder="1" applyAlignment="1" applyProtection="1">
      <alignment vertical="center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8" borderId="0" xfId="0" applyFill="1" applyBorder="1" applyAlignment="1" applyProtection="1">
      <alignment vertical="center"/>
      <protection hidden="1"/>
    </xf>
    <xf numFmtId="0" fontId="0" fillId="8" borderId="18" xfId="0" applyFill="1" applyBorder="1" applyAlignment="1" applyProtection="1">
      <alignment vertical="center"/>
      <protection hidden="1"/>
    </xf>
    <xf numFmtId="0" fontId="0" fillId="8" borderId="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2" fontId="0" fillId="0" borderId="45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0" fillId="2" borderId="68" xfId="0" applyFill="1" applyBorder="1" applyAlignment="1">
      <alignment horizontal="left" vertical="center"/>
    </xf>
    <xf numFmtId="2" fontId="0" fillId="6" borderId="12" xfId="0" applyNumberFormat="1" applyFill="1" applyBorder="1" applyAlignment="1" applyProtection="1">
      <alignment horizontal="center" vertical="center"/>
      <protection hidden="1"/>
    </xf>
    <xf numFmtId="2" fontId="0" fillId="6" borderId="17" xfId="0" applyNumberFormat="1" applyFill="1" applyBorder="1" applyAlignment="1" applyProtection="1">
      <alignment horizontal="center" vertical="center"/>
      <protection hidden="1"/>
    </xf>
    <xf numFmtId="0" fontId="0" fillId="0" borderId="72" xfId="0" applyBorder="1" applyAlignment="1">
      <alignment horizontal="right"/>
    </xf>
    <xf numFmtId="2" fontId="0" fillId="4" borderId="73" xfId="0" applyNumberFormat="1" applyFill="1" applyBorder="1" applyAlignment="1" applyProtection="1">
      <alignment horizontal="center" vertical="center"/>
      <protection locked="0"/>
    </xf>
    <xf numFmtId="0" fontId="0" fillId="0" borderId="74" xfId="0" applyBorder="1" applyAlignment="1">
      <alignment horizontal="right"/>
    </xf>
    <xf numFmtId="2" fontId="0" fillId="4" borderId="75" xfId="0" applyNumberFormat="1" applyFill="1" applyBorder="1" applyAlignment="1" applyProtection="1">
      <alignment horizontal="center" vertical="center"/>
      <protection locked="0"/>
    </xf>
    <xf numFmtId="0" fontId="0" fillId="0" borderId="76" xfId="0" applyBorder="1" applyAlignment="1">
      <alignment horizontal="right"/>
    </xf>
    <xf numFmtId="2" fontId="0" fillId="4" borderId="77" xfId="0" applyNumberFormat="1" applyFill="1" applyBorder="1" applyAlignment="1" applyProtection="1">
      <alignment horizontal="center" vertical="center"/>
      <protection locked="0"/>
    </xf>
    <xf numFmtId="2" fontId="3" fillId="6" borderId="12" xfId="0" applyNumberFormat="1" applyFont="1" applyFill="1" applyBorder="1" applyAlignment="1" applyProtection="1">
      <alignment horizontal="center" vertical="center"/>
      <protection hidden="1"/>
    </xf>
    <xf numFmtId="2" fontId="3" fillId="6" borderId="71" xfId="0" applyNumberFormat="1" applyFont="1" applyFill="1" applyBorder="1" applyAlignment="1" applyProtection="1">
      <alignment horizontal="center" vertical="center"/>
      <protection hidden="1"/>
    </xf>
    <xf numFmtId="2" fontId="3" fillId="6" borderId="62" xfId="0" applyNumberFormat="1" applyFont="1" applyFill="1" applyBorder="1" applyAlignment="1" applyProtection="1">
      <alignment horizontal="center" vertical="center"/>
      <protection hidden="1"/>
    </xf>
    <xf numFmtId="2" fontId="3" fillId="6" borderId="17" xfId="0" applyNumberFormat="1" applyFont="1" applyFill="1" applyBorder="1" applyAlignment="1" applyProtection="1">
      <alignment horizontal="center" vertical="center"/>
      <protection hidden="1"/>
    </xf>
    <xf numFmtId="2" fontId="0" fillId="6" borderId="23" xfId="0" applyNumberFormat="1" applyFill="1" applyBorder="1" applyAlignment="1" applyProtection="1">
      <alignment horizontal="center"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2" fontId="3" fillId="6" borderId="45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0" fillId="8" borderId="80" xfId="0" applyFill="1" applyBorder="1" applyAlignment="1" applyProtection="1">
      <alignment vertical="center"/>
      <protection hidden="1"/>
    </xf>
    <xf numFmtId="0" fontId="0" fillId="8" borderId="81" xfId="0" applyFill="1" applyBorder="1" applyAlignment="1" applyProtection="1">
      <alignment vertical="center"/>
      <protection hidden="1"/>
    </xf>
    <xf numFmtId="0" fontId="0" fillId="8" borderId="81" xfId="0" applyFill="1" applyBorder="1" applyAlignment="1" applyProtection="1">
      <alignment horizontal="center" vertical="center"/>
      <protection hidden="1"/>
    </xf>
    <xf numFmtId="0" fontId="0" fillId="8" borderId="82" xfId="0" applyFill="1" applyBorder="1" applyAlignment="1" applyProtection="1">
      <alignment vertical="center"/>
      <protection hidden="1"/>
    </xf>
    <xf numFmtId="0" fontId="0" fillId="8" borderId="83" xfId="0" applyFill="1" applyBorder="1" applyAlignment="1" applyProtection="1">
      <alignment vertical="center"/>
      <protection hidden="1"/>
    </xf>
    <xf numFmtId="0" fontId="0" fillId="8" borderId="84" xfId="0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6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0" fillId="8" borderId="85" xfId="0" applyFill="1" applyBorder="1" applyAlignment="1" applyProtection="1">
      <alignment vertical="center"/>
      <protection hidden="1"/>
    </xf>
    <xf numFmtId="0" fontId="0" fillId="8" borderId="86" xfId="0" applyFill="1" applyBorder="1" applyAlignment="1" applyProtection="1">
      <alignment vertical="center"/>
      <protection hidden="1"/>
    </xf>
    <xf numFmtId="0" fontId="0" fillId="8" borderId="87" xfId="0" applyFill="1" applyBorder="1" applyAlignment="1" applyProtection="1">
      <alignment vertical="center"/>
      <protection hidden="1"/>
    </xf>
    <xf numFmtId="0" fontId="0" fillId="8" borderId="87" xfId="0" applyFill="1" applyBorder="1" applyAlignment="1" applyProtection="1">
      <alignment horizontal="center" vertical="center"/>
      <protection hidden="1"/>
    </xf>
    <xf numFmtId="0" fontId="0" fillId="8" borderId="88" xfId="0" applyFill="1" applyBorder="1" applyAlignment="1" applyProtection="1">
      <alignment vertical="center"/>
      <protection hidden="1"/>
    </xf>
    <xf numFmtId="0" fontId="0" fillId="2" borderId="49" xfId="0" applyFill="1" applyBorder="1" applyAlignment="1" applyProtection="1">
      <alignment horizontal="left" vertical="center"/>
      <protection hidden="1"/>
    </xf>
    <xf numFmtId="0" fontId="0" fillId="2" borderId="45" xfId="0" applyFill="1" applyBorder="1" applyAlignment="1" applyProtection="1">
      <alignment horizontal="left" vertical="center"/>
      <protection hidden="1"/>
    </xf>
    <xf numFmtId="0" fontId="1" fillId="9" borderId="42" xfId="0" applyFont="1" applyFill="1" applyBorder="1" applyAlignment="1" applyProtection="1">
      <alignment horizontal="left" vertical="center"/>
      <protection hidden="1"/>
    </xf>
    <xf numFmtId="0" fontId="1" fillId="9" borderId="8" xfId="0" applyFont="1" applyFill="1" applyBorder="1" applyAlignment="1" applyProtection="1">
      <alignment horizontal="left" vertical="center"/>
      <protection hidden="1"/>
    </xf>
    <xf numFmtId="0" fontId="1" fillId="9" borderId="43" xfId="0" applyFont="1" applyFill="1" applyBorder="1" applyAlignment="1" applyProtection="1">
      <alignment horizontal="left" vertical="center"/>
      <protection hidden="1"/>
    </xf>
    <xf numFmtId="0" fontId="0" fillId="2" borderId="49" xfId="0" applyFill="1" applyBorder="1" applyAlignment="1" applyProtection="1">
      <alignment horizontal="right" vertical="center"/>
      <protection hidden="1"/>
    </xf>
    <xf numFmtId="0" fontId="0" fillId="2" borderId="45" xfId="0" applyFill="1" applyBorder="1" applyAlignment="1" applyProtection="1">
      <alignment horizontal="right" vertical="center"/>
      <protection hidden="1"/>
    </xf>
    <xf numFmtId="14" fontId="0" fillId="2" borderId="61" xfId="0" applyNumberFormat="1" applyFill="1" applyBorder="1" applyAlignment="1" applyProtection="1">
      <alignment horizontal="center" vertical="center"/>
      <protection locked="0"/>
    </xf>
    <xf numFmtId="14" fontId="0" fillId="2" borderId="44" xfId="0" applyNumberForma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left" vertical="center"/>
      <protection hidden="1"/>
    </xf>
    <xf numFmtId="0" fontId="0" fillId="0" borderId="40" xfId="0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 applyProtection="1">
      <alignment horizontal="left" vertical="center"/>
      <protection hidden="1"/>
    </xf>
    <xf numFmtId="0" fontId="0" fillId="2" borderId="43" xfId="0" applyFill="1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7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60" xfId="0" applyFont="1" applyFill="1" applyBorder="1" applyAlignment="1" applyProtection="1">
      <alignment horizontal="left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3" fillId="2" borderId="54" xfId="0" applyFont="1" applyFill="1" applyBorder="1" applyAlignment="1" applyProtection="1">
      <alignment horizontal="right" vertical="center"/>
      <protection hidden="1"/>
    </xf>
    <xf numFmtId="0" fontId="1" fillId="7" borderId="46" xfId="0" applyFont="1" applyFill="1" applyBorder="1" applyAlignment="1" applyProtection="1">
      <alignment horizontal="left" vertical="center"/>
      <protection hidden="1"/>
    </xf>
    <xf numFmtId="0" fontId="1" fillId="7" borderId="47" xfId="0" applyFont="1" applyFill="1" applyBorder="1" applyAlignment="1" applyProtection="1">
      <alignment horizontal="left" vertical="center"/>
      <protection hidden="1"/>
    </xf>
    <xf numFmtId="0" fontId="1" fillId="7" borderId="48" xfId="0" applyFont="1" applyFill="1" applyBorder="1" applyAlignment="1" applyProtection="1">
      <alignment horizontal="left" vertical="center"/>
      <protection hidden="1"/>
    </xf>
    <xf numFmtId="0" fontId="1" fillId="7" borderId="42" xfId="0" applyFont="1" applyFill="1" applyBorder="1" applyAlignment="1" applyProtection="1">
      <alignment horizontal="left" vertical="center"/>
      <protection hidden="1"/>
    </xf>
    <xf numFmtId="0" fontId="1" fillId="7" borderId="8" xfId="0" applyFont="1" applyFill="1" applyBorder="1" applyAlignment="1" applyProtection="1">
      <alignment horizontal="left" vertical="center"/>
      <protection hidden="1"/>
    </xf>
    <xf numFmtId="0" fontId="1" fillId="7" borderId="43" xfId="0" applyFont="1" applyFill="1" applyBorder="1" applyAlignment="1" applyProtection="1">
      <alignment horizontal="left" vertical="center"/>
      <protection hidden="1"/>
    </xf>
    <xf numFmtId="0" fontId="0" fillId="2" borderId="51" xfId="0" applyFill="1" applyBorder="1" applyAlignment="1" applyProtection="1">
      <alignment horizontal="right" vertical="center"/>
      <protection hidden="1"/>
    </xf>
    <xf numFmtId="0" fontId="0" fillId="2" borderId="52" xfId="0" applyFill="1" applyBorder="1" applyAlignment="1" applyProtection="1">
      <alignment horizontal="right" vertical="center"/>
      <protection hidden="1"/>
    </xf>
    <xf numFmtId="0" fontId="0" fillId="2" borderId="53" xfId="0" applyFill="1" applyBorder="1" applyAlignment="1" applyProtection="1">
      <alignment horizontal="right" vertical="center"/>
      <protection hidden="1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0" fillId="2" borderId="1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2" borderId="66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right" vertical="center"/>
      <protection hidden="1"/>
    </xf>
    <xf numFmtId="0" fontId="0" fillId="2" borderId="0" xfId="0" applyFill="1" applyBorder="1" applyAlignment="1" applyProtection="1">
      <alignment horizontal="right" vertical="center"/>
      <protection hidden="1"/>
    </xf>
    <xf numFmtId="0" fontId="0" fillId="2" borderId="54" xfId="0" applyFill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2351"/>
      <color rgb="FF3C3C3C"/>
      <color rgb="FF131C25"/>
      <color rgb="FFB88A4F"/>
      <color rgb="FFE4B658"/>
      <color rgb="FF009999"/>
      <color rgb="FFD1FFF3"/>
      <color rgb="FFEFFFFB"/>
      <color rgb="FFD9FFF5"/>
      <color rgb="FFB3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ursos.ecologic.eco.br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ursos.ecologic.eco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121443</xdr:colOff>
      <xdr:row>84</xdr:row>
      <xdr:rowOff>66676</xdr:rowOff>
    </xdr:from>
    <xdr:to>
      <xdr:col>2</xdr:col>
      <xdr:colOff>552450</xdr:colOff>
      <xdr:row>86</xdr:row>
      <xdr:rowOff>46293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6DED8D-A958-4ADA-81FE-236DDA0F9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318" y="15668626"/>
          <a:ext cx="1707357" cy="3606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121445</xdr:colOff>
      <xdr:row>69</xdr:row>
      <xdr:rowOff>76200</xdr:rowOff>
    </xdr:from>
    <xdr:to>
      <xdr:col>2</xdr:col>
      <xdr:colOff>558761</xdr:colOff>
      <xdr:row>71</xdr:row>
      <xdr:rowOff>57150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5B66C5-E1F1-4CAA-9094-8EC149483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320" y="13125450"/>
          <a:ext cx="1713666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D7F1B-DB9A-45E3-93C8-C20BE42A4C46}">
  <sheetPr>
    <pageSetUpPr fitToPage="1"/>
  </sheetPr>
  <dimension ref="A1:FZ1110"/>
  <sheetViews>
    <sheetView tabSelected="1" view="pageBreakPreview" zoomScale="80" zoomScaleNormal="100" zoomScaleSheetLayoutView="80" zoomScalePageLayoutView="55" workbookViewId="0">
      <selection activeCell="B2" sqref="B2:C6"/>
    </sheetView>
  </sheetViews>
  <sheetFormatPr defaultRowHeight="15" x14ac:dyDescent="0.25"/>
  <cols>
    <col min="1" max="1" width="2.140625" style="83" customWidth="1"/>
    <col min="2" max="2" width="19.140625" style="2" customWidth="1"/>
    <col min="3" max="3" width="16.140625" style="2" customWidth="1"/>
    <col min="4" max="4" width="13.85546875" style="2" customWidth="1"/>
    <col min="5" max="5" width="11" style="2" customWidth="1"/>
    <col min="6" max="6" width="12.85546875" style="9" bestFit="1" customWidth="1"/>
    <col min="7" max="7" width="10" style="2" customWidth="1"/>
    <col min="8" max="8" width="9.7109375" style="2" customWidth="1"/>
    <col min="9" max="9" width="14.85546875" style="2" bestFit="1" customWidth="1"/>
    <col min="10" max="10" width="10" style="2" customWidth="1"/>
    <col min="11" max="11" width="10.5703125" style="2" customWidth="1"/>
    <col min="12" max="12" width="14.140625" style="2" customWidth="1"/>
    <col min="13" max="13" width="11.7109375" style="2" customWidth="1"/>
    <col min="14" max="14" width="9.140625" style="2" customWidth="1"/>
    <col min="15" max="15" width="2" style="83" customWidth="1"/>
    <col min="16" max="182" width="9.140625" style="83"/>
    <col min="183" max="16384" width="9.140625" style="2"/>
  </cols>
  <sheetData>
    <row r="1" spans="1:182" s="83" customFormat="1" ht="6" customHeight="1" thickBot="1" x14ac:dyDescent="0.3">
      <c r="A1" s="111"/>
      <c r="B1" s="112"/>
      <c r="C1" s="112"/>
      <c r="D1" s="112"/>
      <c r="E1" s="112"/>
      <c r="F1" s="113"/>
      <c r="G1" s="112"/>
      <c r="H1" s="112"/>
      <c r="I1" s="112"/>
      <c r="J1" s="112"/>
      <c r="K1" s="112"/>
      <c r="L1" s="112"/>
      <c r="M1" s="112"/>
      <c r="N1" s="112"/>
      <c r="O1" s="114"/>
    </row>
    <row r="2" spans="1:182" x14ac:dyDescent="0.25">
      <c r="A2" s="115"/>
      <c r="B2" s="146"/>
      <c r="C2" s="147"/>
      <c r="D2" s="24" t="s">
        <v>50</v>
      </c>
      <c r="E2" s="25" t="s">
        <v>49</v>
      </c>
      <c r="F2" s="156"/>
      <c r="G2" s="157"/>
      <c r="H2" s="158" t="s">
        <v>37</v>
      </c>
      <c r="I2" s="158"/>
      <c r="J2" s="158"/>
      <c r="K2" s="158"/>
      <c r="L2" s="158"/>
      <c r="M2" s="138" t="s">
        <v>4</v>
      </c>
      <c r="N2" s="139"/>
      <c r="O2" s="116"/>
    </row>
    <row r="3" spans="1:182" x14ac:dyDescent="0.25">
      <c r="A3" s="115"/>
      <c r="B3" s="148"/>
      <c r="C3" s="149"/>
      <c r="D3" s="3" t="s">
        <v>1</v>
      </c>
      <c r="E3" s="159"/>
      <c r="F3" s="159"/>
      <c r="G3" s="159"/>
      <c r="H3" s="159"/>
      <c r="I3" s="159"/>
      <c r="J3" s="159"/>
      <c r="K3" s="159"/>
      <c r="L3" s="160"/>
      <c r="M3" s="142"/>
      <c r="N3" s="143"/>
      <c r="O3" s="116"/>
    </row>
    <row r="4" spans="1:182" x14ac:dyDescent="0.25">
      <c r="A4" s="115"/>
      <c r="B4" s="148"/>
      <c r="C4" s="149"/>
      <c r="D4" s="152"/>
      <c r="E4" s="152"/>
      <c r="F4" s="152"/>
      <c r="G4" s="152"/>
      <c r="H4" s="152"/>
      <c r="I4" s="152"/>
      <c r="J4" s="152"/>
      <c r="K4" s="152"/>
      <c r="L4" s="153"/>
      <c r="M4" s="144"/>
      <c r="N4" s="145"/>
      <c r="O4" s="116"/>
    </row>
    <row r="5" spans="1:182" x14ac:dyDescent="0.25">
      <c r="A5" s="115"/>
      <c r="B5" s="148"/>
      <c r="C5" s="149"/>
      <c r="D5" s="4" t="s">
        <v>2</v>
      </c>
      <c r="E5" s="159"/>
      <c r="F5" s="159"/>
      <c r="G5" s="159"/>
      <c r="H5" s="159"/>
      <c r="I5" s="159"/>
      <c r="J5" s="159"/>
      <c r="K5" s="159"/>
      <c r="L5" s="160"/>
      <c r="M5" s="140" t="s">
        <v>3</v>
      </c>
      <c r="N5" s="141"/>
      <c r="O5" s="116"/>
    </row>
    <row r="6" spans="1:182" ht="15.75" thickBot="1" x14ac:dyDescent="0.3">
      <c r="A6" s="115"/>
      <c r="B6" s="150"/>
      <c r="C6" s="151"/>
      <c r="D6" s="154"/>
      <c r="E6" s="154"/>
      <c r="F6" s="154"/>
      <c r="G6" s="154"/>
      <c r="H6" s="154"/>
      <c r="I6" s="154"/>
      <c r="J6" s="154"/>
      <c r="K6" s="154"/>
      <c r="L6" s="155"/>
      <c r="M6" s="134"/>
      <c r="N6" s="135"/>
      <c r="O6" s="116"/>
    </row>
    <row r="7" spans="1:182" s="83" customFormat="1" ht="6.95" customHeight="1" thickBot="1" x14ac:dyDescent="0.3">
      <c r="A7" s="115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116"/>
    </row>
    <row r="8" spans="1:182" s="1" customFormat="1" ht="6.95" customHeight="1" x14ac:dyDescent="0.25">
      <c r="A8" s="115"/>
      <c r="B8" s="75"/>
      <c r="C8" s="76"/>
      <c r="D8" s="76"/>
      <c r="E8" s="77"/>
      <c r="F8" s="76"/>
      <c r="G8" s="76"/>
      <c r="H8" s="76"/>
      <c r="I8" s="76"/>
      <c r="J8" s="76"/>
      <c r="K8" s="76"/>
      <c r="L8" s="76"/>
      <c r="M8" s="76"/>
      <c r="N8" s="23"/>
      <c r="O8" s="116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</row>
    <row r="9" spans="1:182" s="1" customFormat="1" x14ac:dyDescent="0.25">
      <c r="A9" s="115"/>
      <c r="B9" s="161" t="s">
        <v>51</v>
      </c>
      <c r="C9" s="162"/>
      <c r="D9" s="163"/>
      <c r="E9" s="26"/>
      <c r="F9" s="78"/>
      <c r="G9" s="5"/>
      <c r="H9" s="5"/>
      <c r="I9" s="5"/>
      <c r="J9" s="5"/>
      <c r="K9" s="5"/>
      <c r="L9" s="5"/>
      <c r="M9" s="5"/>
      <c r="N9" s="10"/>
      <c r="O9" s="116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</row>
    <row r="10" spans="1:182" s="1" customFormat="1" ht="6.95" customHeight="1" thickBot="1" x14ac:dyDescent="0.3">
      <c r="A10" s="115"/>
      <c r="B10" s="79"/>
      <c r="C10" s="80"/>
      <c r="D10" s="80"/>
      <c r="E10" s="81"/>
      <c r="F10" s="81"/>
      <c r="G10" s="81"/>
      <c r="H10" s="81"/>
      <c r="I10" s="81"/>
      <c r="J10" s="81"/>
      <c r="K10" s="81"/>
      <c r="L10" s="81"/>
      <c r="M10" s="81"/>
      <c r="N10" s="82"/>
      <c r="O10" s="116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</row>
    <row r="11" spans="1:182" s="83" customFormat="1" ht="6.95" customHeight="1" thickBot="1" x14ac:dyDescent="0.3">
      <c r="A11" s="115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  <c r="O11" s="116"/>
    </row>
    <row r="12" spans="1:182" x14ac:dyDescent="0.25">
      <c r="A12" s="115"/>
      <c r="B12" s="164" t="s">
        <v>5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16"/>
    </row>
    <row r="13" spans="1:182" x14ac:dyDescent="0.25">
      <c r="A13" s="115"/>
      <c r="B13" s="11"/>
      <c r="C13" s="5"/>
      <c r="D13" s="87"/>
      <c r="E13" s="87"/>
      <c r="F13" s="87"/>
      <c r="G13" s="5"/>
      <c r="H13" s="5"/>
      <c r="I13" s="5"/>
      <c r="J13" s="5"/>
      <c r="K13" s="5"/>
      <c r="L13" s="5"/>
      <c r="M13" s="5"/>
      <c r="N13" s="10"/>
      <c r="O13" s="116"/>
    </row>
    <row r="14" spans="1:182" x14ac:dyDescent="0.25">
      <c r="A14" s="115"/>
      <c r="B14" s="129" t="s">
        <v>62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1"/>
      <c r="O14" s="116"/>
      <c r="P14" s="84"/>
    </row>
    <row r="15" spans="1:182" x14ac:dyDescent="0.25">
      <c r="A15" s="115"/>
      <c r="B15" s="11"/>
      <c r="C15" s="5"/>
      <c r="D15" s="87"/>
      <c r="E15" s="87"/>
      <c r="F15" s="87"/>
      <c r="G15" s="5"/>
      <c r="H15" s="5"/>
      <c r="I15" s="5"/>
      <c r="J15" s="5"/>
      <c r="K15" s="5"/>
      <c r="L15" s="5"/>
      <c r="M15" s="5"/>
      <c r="N15" s="10"/>
      <c r="O15" s="116"/>
    </row>
    <row r="16" spans="1:182" x14ac:dyDescent="0.25">
      <c r="A16" s="115"/>
      <c r="B16" s="170" t="s">
        <v>52</v>
      </c>
      <c r="C16" s="171"/>
      <c r="D16" s="171"/>
      <c r="E16" s="172"/>
      <c r="F16" s="88">
        <v>10</v>
      </c>
      <c r="G16" s="89" t="s">
        <v>6</v>
      </c>
      <c r="H16" s="5"/>
      <c r="I16" s="5"/>
      <c r="J16" s="5"/>
      <c r="K16" s="5"/>
      <c r="L16" s="5"/>
      <c r="M16" s="5"/>
      <c r="N16" s="10"/>
      <c r="O16" s="116"/>
    </row>
    <row r="17" spans="1:16" x14ac:dyDescent="0.25">
      <c r="A17" s="115"/>
      <c r="B17" s="170" t="s">
        <v>8</v>
      </c>
      <c r="C17" s="171"/>
      <c r="D17" s="171"/>
      <c r="E17" s="172"/>
      <c r="F17" s="51"/>
      <c r="G17" s="5" t="s">
        <v>12</v>
      </c>
      <c r="H17" s="5"/>
      <c r="I17" s="5"/>
      <c r="J17" s="5"/>
      <c r="K17" s="5"/>
      <c r="L17" s="5"/>
      <c r="M17" s="5"/>
      <c r="N17" s="10"/>
      <c r="O17" s="116"/>
    </row>
    <row r="18" spans="1:16" x14ac:dyDescent="0.25">
      <c r="A18" s="115"/>
      <c r="B18" s="170" t="s">
        <v>38</v>
      </c>
      <c r="C18" s="171"/>
      <c r="D18" s="171"/>
      <c r="E18" s="172"/>
      <c r="F18" s="51"/>
      <c r="G18" s="5" t="s">
        <v>39</v>
      </c>
      <c r="H18" s="5"/>
      <c r="I18" s="5"/>
      <c r="J18" s="5"/>
      <c r="K18" s="5"/>
      <c r="L18" s="5"/>
      <c r="M18" s="5"/>
      <c r="N18" s="10"/>
      <c r="O18" s="116"/>
    </row>
    <row r="19" spans="1:16" x14ac:dyDescent="0.25">
      <c r="A19" s="115"/>
      <c r="B19" s="170" t="s">
        <v>40</v>
      </c>
      <c r="C19" s="171"/>
      <c r="D19" s="171"/>
      <c r="E19" s="172"/>
      <c r="F19" s="51"/>
      <c r="G19" s="5" t="s">
        <v>0</v>
      </c>
      <c r="H19" s="5"/>
      <c r="I19" s="5"/>
      <c r="J19" s="5"/>
      <c r="K19" s="5"/>
      <c r="L19" s="5"/>
      <c r="M19" s="5"/>
      <c r="N19" s="10"/>
      <c r="O19" s="116"/>
    </row>
    <row r="20" spans="1:16" x14ac:dyDescent="0.25">
      <c r="A20" s="115"/>
      <c r="B20" s="11"/>
      <c r="C20" s="5"/>
      <c r="D20" s="87"/>
      <c r="E20" s="87"/>
      <c r="F20" s="87"/>
      <c r="G20" s="5"/>
      <c r="H20" s="5"/>
      <c r="I20" s="5"/>
      <c r="J20" s="5"/>
      <c r="K20" s="5"/>
      <c r="L20" s="5"/>
      <c r="M20" s="5"/>
      <c r="N20" s="10"/>
      <c r="O20" s="116"/>
    </row>
    <row r="21" spans="1:16" x14ac:dyDescent="0.25">
      <c r="A21" s="115"/>
      <c r="B21" s="132" t="s">
        <v>63</v>
      </c>
      <c r="C21" s="133"/>
      <c r="D21" s="133"/>
      <c r="E21" s="133"/>
      <c r="F21" s="33">
        <f>(F19/100)*F18</f>
        <v>0</v>
      </c>
      <c r="G21" s="5" t="s">
        <v>41</v>
      </c>
      <c r="H21" s="5"/>
      <c r="I21" s="5"/>
      <c r="J21" s="5"/>
      <c r="K21" s="5"/>
      <c r="L21" s="5"/>
      <c r="M21" s="5"/>
      <c r="N21" s="10"/>
      <c r="O21" s="116"/>
    </row>
    <row r="22" spans="1:16" x14ac:dyDescent="0.25">
      <c r="A22" s="115"/>
      <c r="B22" s="132" t="s">
        <v>63</v>
      </c>
      <c r="C22" s="133"/>
      <c r="D22" s="133"/>
      <c r="E22" s="133"/>
      <c r="F22" s="33">
        <f>((F21*594)/102)*1000</f>
        <v>0</v>
      </c>
      <c r="G22" s="5" t="s">
        <v>64</v>
      </c>
      <c r="H22" s="5"/>
      <c r="I22" s="5"/>
      <c r="J22" s="5"/>
      <c r="K22" s="5"/>
      <c r="L22" s="5"/>
      <c r="M22" s="5"/>
      <c r="N22" s="10"/>
      <c r="O22" s="116"/>
    </row>
    <row r="23" spans="1:16" x14ac:dyDescent="0.25">
      <c r="A23" s="115"/>
      <c r="B23" s="11"/>
      <c r="C23" s="5"/>
      <c r="D23" s="87"/>
      <c r="E23" s="87"/>
      <c r="F23" s="87"/>
      <c r="G23" s="5"/>
      <c r="H23" s="5"/>
      <c r="I23" s="5"/>
      <c r="J23" s="5"/>
      <c r="K23" s="5"/>
      <c r="L23" s="5"/>
      <c r="M23" s="5"/>
      <c r="N23" s="10"/>
      <c r="O23" s="116"/>
    </row>
    <row r="24" spans="1:16" x14ac:dyDescent="0.25">
      <c r="A24" s="115"/>
      <c r="B24" s="129" t="s">
        <v>65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1"/>
      <c r="O24" s="116"/>
      <c r="P24" s="84"/>
    </row>
    <row r="25" spans="1:16" x14ac:dyDescent="0.25">
      <c r="A25" s="115"/>
      <c r="B25" s="11"/>
      <c r="C25" s="5"/>
      <c r="D25" s="87"/>
      <c r="E25" s="87"/>
      <c r="F25" s="87"/>
      <c r="G25" s="5"/>
      <c r="H25" s="5"/>
      <c r="I25" s="5"/>
      <c r="J25" s="5"/>
      <c r="K25" s="5"/>
      <c r="L25" s="5"/>
      <c r="M25" s="5"/>
      <c r="N25" s="10"/>
      <c r="O25" s="116"/>
    </row>
    <row r="26" spans="1:16" x14ac:dyDescent="0.25">
      <c r="A26" s="115"/>
      <c r="B26" s="11"/>
      <c r="C26" s="5"/>
      <c r="D26" s="87"/>
      <c r="E26" s="87"/>
      <c r="F26" s="87"/>
      <c r="G26" s="5"/>
      <c r="H26" s="5"/>
      <c r="I26" s="5"/>
      <c r="J26" s="5"/>
      <c r="K26" s="90" t="s">
        <v>14</v>
      </c>
      <c r="L26" s="5"/>
      <c r="M26" s="5"/>
      <c r="N26" s="10"/>
      <c r="O26" s="116"/>
    </row>
    <row r="27" spans="1:16" x14ac:dyDescent="0.25">
      <c r="A27" s="115"/>
      <c r="B27" s="11"/>
      <c r="C27" s="5"/>
      <c r="D27" s="87"/>
      <c r="E27" s="87"/>
      <c r="F27" s="87"/>
      <c r="G27" s="5"/>
      <c r="H27" s="5"/>
      <c r="I27" s="117" t="s">
        <v>68</v>
      </c>
      <c r="J27" s="118"/>
      <c r="K27" s="51"/>
      <c r="L27" s="91"/>
      <c r="M27" s="5"/>
      <c r="N27" s="10"/>
      <c r="O27" s="116"/>
    </row>
    <row r="28" spans="1:16" x14ac:dyDescent="0.25">
      <c r="A28" s="115"/>
      <c r="B28" s="170" t="s">
        <v>23</v>
      </c>
      <c r="C28" s="171"/>
      <c r="D28" s="171"/>
      <c r="E28" s="172"/>
      <c r="F28" s="51"/>
      <c r="G28" s="5" t="s">
        <v>10</v>
      </c>
      <c r="H28" s="5"/>
      <c r="I28" s="51"/>
      <c r="J28" s="118" t="s">
        <v>13</v>
      </c>
      <c r="K28" s="51"/>
      <c r="L28" s="91" t="s">
        <v>22</v>
      </c>
      <c r="M28" s="5"/>
      <c r="N28" s="10"/>
      <c r="O28" s="116"/>
    </row>
    <row r="29" spans="1:16" x14ac:dyDescent="0.25">
      <c r="A29" s="115"/>
      <c r="B29" s="170" t="s">
        <v>24</v>
      </c>
      <c r="C29" s="171"/>
      <c r="D29" s="171"/>
      <c r="E29" s="172"/>
      <c r="F29" s="51"/>
      <c r="G29" s="5" t="s">
        <v>11</v>
      </c>
      <c r="H29" s="5"/>
      <c r="I29" s="51"/>
      <c r="J29" s="118" t="s">
        <v>13</v>
      </c>
      <c r="K29" s="51"/>
      <c r="L29" s="91" t="s">
        <v>66</v>
      </c>
      <c r="M29" s="5"/>
      <c r="N29" s="10"/>
      <c r="O29" s="116"/>
    </row>
    <row r="30" spans="1:16" ht="17.25" x14ac:dyDescent="0.25">
      <c r="A30" s="115"/>
      <c r="B30" s="170" t="s">
        <v>9</v>
      </c>
      <c r="C30" s="171"/>
      <c r="D30" s="171"/>
      <c r="E30" s="172"/>
      <c r="F30" s="51"/>
      <c r="G30" s="5" t="s">
        <v>11</v>
      </c>
      <c r="H30" s="5"/>
      <c r="I30" s="5"/>
      <c r="J30" s="5"/>
      <c r="K30" s="51"/>
      <c r="L30" s="91" t="s">
        <v>67</v>
      </c>
      <c r="M30" s="5"/>
      <c r="N30" s="10"/>
      <c r="O30" s="116"/>
    </row>
    <row r="31" spans="1:16" x14ac:dyDescent="0.25">
      <c r="A31" s="115"/>
      <c r="B31" s="11"/>
      <c r="C31" s="5"/>
      <c r="D31" s="87"/>
      <c r="E31" s="87"/>
      <c r="F31" s="87"/>
      <c r="G31" s="5"/>
      <c r="H31" s="5"/>
      <c r="I31" s="5"/>
      <c r="J31" s="5"/>
      <c r="K31" s="5"/>
      <c r="L31" s="5"/>
      <c r="M31" s="5"/>
      <c r="N31" s="10"/>
      <c r="O31" s="116"/>
    </row>
    <row r="32" spans="1:16" x14ac:dyDescent="0.25">
      <c r="A32" s="115"/>
      <c r="B32" s="129" t="s">
        <v>69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1"/>
      <c r="O32" s="116"/>
      <c r="P32" s="84"/>
    </row>
    <row r="33" spans="1:16" x14ac:dyDescent="0.25">
      <c r="A33" s="115"/>
      <c r="B33" s="11"/>
      <c r="C33" s="5"/>
      <c r="D33" s="87"/>
      <c r="E33" s="87"/>
      <c r="F33" s="87"/>
      <c r="G33" s="5"/>
      <c r="H33" s="5"/>
      <c r="I33" s="5"/>
      <c r="J33" s="5"/>
      <c r="K33" s="5"/>
      <c r="L33" s="5"/>
      <c r="M33" s="5"/>
      <c r="N33" s="10"/>
      <c r="O33" s="116"/>
    </row>
    <row r="34" spans="1:16" x14ac:dyDescent="0.25">
      <c r="A34" s="115"/>
      <c r="B34" s="170" t="s">
        <v>70</v>
      </c>
      <c r="C34" s="171"/>
      <c r="D34" s="171"/>
      <c r="E34" s="172"/>
      <c r="F34" s="51"/>
      <c r="G34" s="5" t="s">
        <v>6</v>
      </c>
      <c r="H34" s="5"/>
      <c r="I34" s="33">
        <f>F34/100</f>
        <v>0</v>
      </c>
      <c r="J34" s="119" t="s">
        <v>0</v>
      </c>
      <c r="K34" s="5"/>
      <c r="L34" s="5"/>
      <c r="M34" s="5"/>
      <c r="N34" s="10"/>
      <c r="O34" s="116"/>
    </row>
    <row r="35" spans="1:16" x14ac:dyDescent="0.25">
      <c r="A35" s="115"/>
      <c r="B35" s="170" t="s">
        <v>61</v>
      </c>
      <c r="C35" s="171"/>
      <c r="D35" s="171"/>
      <c r="E35" s="172"/>
      <c r="F35" s="51"/>
      <c r="G35" s="5" t="s">
        <v>12</v>
      </c>
      <c r="H35" s="5"/>
      <c r="I35" s="33" t="e">
        <f>F35*2000/(F34*1000)</f>
        <v>#DIV/0!</v>
      </c>
      <c r="J35" s="119" t="s">
        <v>21</v>
      </c>
      <c r="K35" s="5"/>
      <c r="L35" s="5"/>
      <c r="M35" s="5"/>
      <c r="N35" s="10"/>
      <c r="O35" s="116"/>
    </row>
    <row r="36" spans="1:16" x14ac:dyDescent="0.25">
      <c r="A36" s="115"/>
      <c r="B36" s="11"/>
      <c r="C36" s="5"/>
      <c r="D36" s="87"/>
      <c r="E36" s="87"/>
      <c r="F36" s="87"/>
      <c r="G36" s="5"/>
      <c r="H36" s="5"/>
      <c r="I36" s="5"/>
      <c r="J36" s="5"/>
      <c r="K36" s="5"/>
      <c r="L36" s="5"/>
      <c r="M36" s="5"/>
      <c r="N36" s="10"/>
      <c r="O36" s="116"/>
    </row>
    <row r="37" spans="1:16" x14ac:dyDescent="0.25">
      <c r="A37" s="115"/>
      <c r="B37" s="129" t="s">
        <v>71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1"/>
      <c r="O37" s="116"/>
      <c r="P37" s="84"/>
    </row>
    <row r="38" spans="1:16" x14ac:dyDescent="0.25">
      <c r="A38" s="115"/>
      <c r="B38" s="11"/>
      <c r="C38" s="5"/>
      <c r="D38" s="87"/>
      <c r="E38" s="87"/>
      <c r="F38" s="87"/>
      <c r="G38" s="5"/>
      <c r="H38" s="5"/>
      <c r="I38" s="5"/>
      <c r="J38" s="5"/>
      <c r="K38" s="5"/>
      <c r="L38" s="5"/>
      <c r="M38" s="5"/>
      <c r="N38" s="10"/>
      <c r="O38" s="116"/>
    </row>
    <row r="39" spans="1:16" x14ac:dyDescent="0.25">
      <c r="A39" s="115"/>
      <c r="B39" s="170" t="s">
        <v>52</v>
      </c>
      <c r="C39" s="171"/>
      <c r="D39" s="171"/>
      <c r="E39" s="172"/>
      <c r="F39" s="88">
        <v>40</v>
      </c>
      <c r="G39" s="89" t="s">
        <v>6</v>
      </c>
      <c r="H39" s="5"/>
      <c r="I39" s="5"/>
      <c r="J39" s="5"/>
      <c r="K39" s="5"/>
      <c r="L39" s="5"/>
      <c r="M39" s="5"/>
      <c r="N39" s="10"/>
      <c r="O39" s="116"/>
    </row>
    <row r="40" spans="1:16" x14ac:dyDescent="0.25">
      <c r="A40" s="115"/>
      <c r="B40" s="170" t="s">
        <v>72</v>
      </c>
      <c r="C40" s="171"/>
      <c r="D40" s="171"/>
      <c r="E40" s="172"/>
      <c r="F40" s="51"/>
      <c r="G40" s="5" t="s">
        <v>39</v>
      </c>
      <c r="H40" s="5"/>
      <c r="I40" s="5"/>
      <c r="J40" s="5"/>
      <c r="K40" s="5"/>
      <c r="L40" s="5"/>
      <c r="M40" s="5"/>
      <c r="N40" s="10"/>
      <c r="O40" s="116"/>
    </row>
    <row r="41" spans="1:16" x14ac:dyDescent="0.25">
      <c r="A41" s="115"/>
      <c r="B41" s="170" t="s">
        <v>73</v>
      </c>
      <c r="C41" s="171"/>
      <c r="D41" s="171"/>
      <c r="E41" s="172"/>
      <c r="F41" s="33" t="e">
        <f>(F39*1000)/(F40*1000)</f>
        <v>#DIV/0!</v>
      </c>
      <c r="G41" s="5" t="s">
        <v>7</v>
      </c>
      <c r="H41" s="5"/>
      <c r="I41" s="5"/>
      <c r="J41" s="5"/>
      <c r="K41" s="5"/>
      <c r="L41" s="5"/>
      <c r="M41" s="5"/>
      <c r="N41" s="10"/>
      <c r="O41" s="116"/>
    </row>
    <row r="42" spans="1:16" x14ac:dyDescent="0.25">
      <c r="A42" s="115"/>
      <c r="B42" s="11"/>
      <c r="C42" s="5"/>
      <c r="D42" s="87"/>
      <c r="E42" s="87"/>
      <c r="F42" s="87"/>
      <c r="G42" s="5"/>
      <c r="H42" s="5"/>
      <c r="I42" s="5"/>
      <c r="J42" s="5"/>
      <c r="K42" s="5"/>
      <c r="L42" s="5"/>
      <c r="M42" s="5"/>
      <c r="N42" s="10"/>
      <c r="O42" s="116"/>
    </row>
    <row r="43" spans="1:16" x14ac:dyDescent="0.25">
      <c r="A43" s="115"/>
      <c r="B43" s="129" t="s">
        <v>5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1"/>
      <c r="O43" s="116"/>
      <c r="P43" s="84"/>
    </row>
    <row r="44" spans="1:16" x14ac:dyDescent="0.25">
      <c r="A44" s="115"/>
      <c r="B44" s="11"/>
      <c r="C44" s="5"/>
      <c r="D44" s="87"/>
      <c r="E44" s="87"/>
      <c r="F44" s="87"/>
      <c r="G44" s="5"/>
      <c r="H44" s="5"/>
      <c r="I44" s="5"/>
      <c r="J44" s="5"/>
      <c r="K44" s="5"/>
      <c r="L44" s="5"/>
      <c r="M44" s="5"/>
      <c r="N44" s="10"/>
      <c r="O44" s="116"/>
    </row>
    <row r="45" spans="1:16" x14ac:dyDescent="0.25">
      <c r="A45" s="115"/>
      <c r="B45" s="170" t="s">
        <v>52</v>
      </c>
      <c r="C45" s="171"/>
      <c r="D45" s="171"/>
      <c r="E45" s="172"/>
      <c r="F45" s="88">
        <v>2</v>
      </c>
      <c r="G45" s="89" t="s">
        <v>74</v>
      </c>
      <c r="H45" s="5"/>
      <c r="I45" s="5"/>
      <c r="J45" s="5"/>
      <c r="K45" s="5"/>
      <c r="L45" s="5"/>
      <c r="M45" s="5"/>
      <c r="N45" s="10"/>
      <c r="O45" s="116"/>
    </row>
    <row r="46" spans="1:16" ht="15.75" thickBot="1" x14ac:dyDescent="0.3">
      <c r="A46" s="115"/>
      <c r="B46" s="11"/>
      <c r="C46" s="5"/>
      <c r="D46" s="6"/>
      <c r="E46" s="6"/>
      <c r="F46" s="8"/>
      <c r="G46" s="6"/>
      <c r="H46" s="6"/>
      <c r="I46" s="6"/>
      <c r="J46" s="6"/>
      <c r="K46" s="6"/>
      <c r="L46" s="5"/>
      <c r="M46" s="5"/>
      <c r="N46" s="10"/>
      <c r="O46" s="116"/>
    </row>
    <row r="47" spans="1:16" ht="16.5" thickBot="1" x14ac:dyDescent="0.3">
      <c r="A47" s="115"/>
      <c r="B47" s="136" t="s">
        <v>26</v>
      </c>
      <c r="C47" s="34" t="s">
        <v>27</v>
      </c>
      <c r="D47" s="35" t="s">
        <v>35</v>
      </c>
      <c r="E47" s="35" t="s">
        <v>28</v>
      </c>
      <c r="F47" s="36" t="s">
        <v>15</v>
      </c>
      <c r="G47" s="37" t="s">
        <v>29</v>
      </c>
      <c r="H47" s="6"/>
      <c r="I47" s="173" t="s">
        <v>75</v>
      </c>
      <c r="J47" s="174"/>
      <c r="K47" s="120"/>
      <c r="L47" s="120"/>
      <c r="M47" s="120"/>
      <c r="N47" s="10"/>
      <c r="O47" s="116"/>
    </row>
    <row r="48" spans="1:16" ht="15.75" thickBot="1" x14ac:dyDescent="0.3">
      <c r="A48" s="115"/>
      <c r="B48" s="137"/>
      <c r="C48" s="38" t="s">
        <v>12</v>
      </c>
      <c r="D48" s="39" t="s">
        <v>12</v>
      </c>
      <c r="E48" s="39" t="s">
        <v>21</v>
      </c>
      <c r="F48" s="40"/>
      <c r="G48" s="41" t="s">
        <v>22</v>
      </c>
      <c r="H48" s="6"/>
      <c r="I48" s="98" t="s">
        <v>76</v>
      </c>
      <c r="J48" s="99"/>
      <c r="K48" s="119" t="s">
        <v>12</v>
      </c>
      <c r="L48" s="119"/>
      <c r="M48" s="119"/>
      <c r="N48" s="10"/>
      <c r="O48" s="116"/>
    </row>
    <row r="49" spans="1:16" x14ac:dyDescent="0.25">
      <c r="A49" s="115"/>
      <c r="B49" s="27">
        <v>1</v>
      </c>
      <c r="C49" s="52"/>
      <c r="D49" s="53"/>
      <c r="E49" s="100" t="str">
        <f t="shared" ref="E49:E54" si="0">IF(OR(ISBLANK(D49),ISBLANK($F$16)),"",(D49*2000)/($F$16*1000))</f>
        <v/>
      </c>
      <c r="F49" s="54"/>
      <c r="G49" s="55"/>
      <c r="H49" s="6"/>
      <c r="I49" s="94" t="s">
        <v>77</v>
      </c>
      <c r="J49" s="95"/>
      <c r="K49" s="119" t="s">
        <v>21</v>
      </c>
      <c r="L49" s="101">
        <f>(F39*1000)*J49/2000</f>
        <v>0</v>
      </c>
      <c r="M49" s="119" t="s">
        <v>12</v>
      </c>
      <c r="N49" s="10"/>
      <c r="O49" s="116"/>
    </row>
    <row r="50" spans="1:16" ht="15.75" thickBot="1" x14ac:dyDescent="0.3">
      <c r="A50" s="115"/>
      <c r="B50" s="29">
        <v>2</v>
      </c>
      <c r="C50" s="56"/>
      <c r="D50" s="57"/>
      <c r="E50" s="102" t="str">
        <f t="shared" si="0"/>
        <v/>
      </c>
      <c r="F50" s="58"/>
      <c r="G50" s="59"/>
      <c r="H50" s="6"/>
      <c r="I50" s="96" t="s">
        <v>78</v>
      </c>
      <c r="J50" s="97"/>
      <c r="K50" s="119" t="s">
        <v>12</v>
      </c>
      <c r="L50" s="121"/>
      <c r="M50" s="119"/>
      <c r="N50" s="10"/>
      <c r="O50" s="116"/>
    </row>
    <row r="51" spans="1:16" x14ac:dyDescent="0.25">
      <c r="A51" s="115"/>
      <c r="B51" s="29">
        <v>3</v>
      </c>
      <c r="C51" s="56"/>
      <c r="D51" s="57"/>
      <c r="E51" s="102" t="str">
        <f t="shared" si="0"/>
        <v/>
      </c>
      <c r="F51" s="58"/>
      <c r="G51" s="59"/>
      <c r="H51" s="6"/>
      <c r="I51" s="6"/>
      <c r="J51" s="6"/>
      <c r="K51" s="6"/>
      <c r="L51" s="5"/>
      <c r="M51" s="5"/>
      <c r="N51" s="10"/>
      <c r="O51" s="116"/>
    </row>
    <row r="52" spans="1:16" x14ac:dyDescent="0.25">
      <c r="A52" s="115"/>
      <c r="B52" s="29">
        <v>4</v>
      </c>
      <c r="C52" s="56"/>
      <c r="D52" s="57"/>
      <c r="E52" s="102" t="str">
        <f t="shared" si="0"/>
        <v/>
      </c>
      <c r="F52" s="58"/>
      <c r="G52" s="59"/>
      <c r="H52" s="6"/>
      <c r="I52" s="6"/>
      <c r="J52" s="6"/>
      <c r="K52" s="6"/>
      <c r="L52" s="5"/>
      <c r="M52" s="5"/>
      <c r="N52" s="10"/>
      <c r="O52" s="116"/>
    </row>
    <row r="53" spans="1:16" x14ac:dyDescent="0.25">
      <c r="A53" s="115"/>
      <c r="B53" s="29">
        <v>5</v>
      </c>
      <c r="C53" s="56"/>
      <c r="D53" s="57"/>
      <c r="E53" s="102" t="str">
        <f t="shared" si="0"/>
        <v/>
      </c>
      <c r="F53" s="58"/>
      <c r="G53" s="59"/>
      <c r="H53" s="6"/>
      <c r="I53" s="6"/>
      <c r="J53" s="6"/>
      <c r="K53" s="6"/>
      <c r="L53" s="5"/>
      <c r="M53" s="5"/>
      <c r="N53" s="10"/>
      <c r="O53" s="116"/>
    </row>
    <row r="54" spans="1:16" ht="15.75" thickBot="1" x14ac:dyDescent="0.3">
      <c r="A54" s="115"/>
      <c r="B54" s="28">
        <v>6</v>
      </c>
      <c r="C54" s="60"/>
      <c r="D54" s="61"/>
      <c r="E54" s="103" t="str">
        <f t="shared" si="0"/>
        <v/>
      </c>
      <c r="F54" s="62"/>
      <c r="G54" s="63"/>
      <c r="H54" s="6"/>
      <c r="I54" s="6"/>
      <c r="J54" s="6"/>
      <c r="K54" s="6"/>
      <c r="L54" s="5"/>
      <c r="M54" s="5"/>
      <c r="N54" s="10"/>
      <c r="O54" s="116"/>
    </row>
    <row r="55" spans="1:16" x14ac:dyDescent="0.25">
      <c r="A55" s="115"/>
      <c r="B55" s="11"/>
      <c r="C55" s="5"/>
      <c r="D55" s="6"/>
      <c r="E55" s="6"/>
      <c r="F55" s="8"/>
      <c r="G55" s="6"/>
      <c r="H55" s="6"/>
      <c r="I55" s="6"/>
      <c r="J55" s="6"/>
      <c r="K55" s="6"/>
      <c r="L55" s="5"/>
      <c r="M55" s="5"/>
      <c r="N55" s="10"/>
      <c r="O55" s="116"/>
    </row>
    <row r="56" spans="1:16" x14ac:dyDescent="0.25">
      <c r="A56" s="115"/>
      <c r="B56" s="167" t="s">
        <v>25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9"/>
      <c r="O56" s="116"/>
      <c r="P56" s="84"/>
    </row>
    <row r="57" spans="1:16" x14ac:dyDescent="0.25">
      <c r="A57" s="115"/>
      <c r="B57" s="11"/>
      <c r="C57" s="5"/>
      <c r="D57" s="5"/>
      <c r="E57" s="5"/>
      <c r="F57" s="87"/>
      <c r="G57" s="5"/>
      <c r="H57" s="5"/>
      <c r="I57" s="5"/>
      <c r="J57" s="5"/>
      <c r="K57" s="7"/>
      <c r="L57" s="7"/>
      <c r="M57" s="7"/>
      <c r="N57" s="10"/>
      <c r="O57" s="116"/>
      <c r="P57" s="84"/>
    </row>
    <row r="58" spans="1:16" x14ac:dyDescent="0.25">
      <c r="A58" s="115"/>
      <c r="B58" s="132" t="s">
        <v>30</v>
      </c>
      <c r="C58" s="133"/>
      <c r="D58" s="133"/>
      <c r="E58" s="133"/>
      <c r="F58" s="51"/>
      <c r="G58" s="5" t="s">
        <v>12</v>
      </c>
      <c r="H58" s="5"/>
      <c r="I58" s="5"/>
      <c r="J58" s="5"/>
      <c r="K58" s="7"/>
      <c r="L58" s="7"/>
      <c r="M58" s="7"/>
      <c r="N58" s="10"/>
      <c r="O58" s="116"/>
      <c r="P58" s="84"/>
    </row>
    <row r="59" spans="1:16" x14ac:dyDescent="0.25">
      <c r="A59" s="115"/>
      <c r="B59" s="132" t="s">
        <v>8</v>
      </c>
      <c r="C59" s="133"/>
      <c r="D59" s="133"/>
      <c r="E59" s="133"/>
      <c r="F59" s="51"/>
      <c r="G59" s="5" t="s">
        <v>12</v>
      </c>
      <c r="H59" s="5"/>
      <c r="I59" s="5"/>
      <c r="J59" s="5"/>
      <c r="K59" s="7"/>
      <c r="L59" s="7"/>
      <c r="M59" s="7"/>
      <c r="N59" s="10"/>
      <c r="O59" s="116"/>
      <c r="P59" s="84"/>
    </row>
    <row r="60" spans="1:16" x14ac:dyDescent="0.25">
      <c r="A60" s="115"/>
      <c r="B60" s="132" t="s">
        <v>31</v>
      </c>
      <c r="C60" s="133"/>
      <c r="D60" s="133"/>
      <c r="E60" s="133"/>
      <c r="F60" s="51">
        <v>30</v>
      </c>
      <c r="G60" s="5" t="s">
        <v>11</v>
      </c>
      <c r="H60" s="5"/>
      <c r="I60" s="5"/>
      <c r="J60" s="5"/>
      <c r="K60" s="7"/>
      <c r="L60" s="7"/>
      <c r="M60" s="7"/>
      <c r="N60" s="10"/>
      <c r="O60" s="116"/>
      <c r="P60" s="84"/>
    </row>
    <row r="61" spans="1:16" ht="15.75" thickBot="1" x14ac:dyDescent="0.3">
      <c r="A61" s="115"/>
      <c r="B61" s="11"/>
      <c r="C61" s="5"/>
      <c r="D61" s="5"/>
      <c r="E61" s="5"/>
      <c r="F61" s="87"/>
      <c r="G61" s="5"/>
      <c r="H61" s="5"/>
      <c r="I61" s="5"/>
      <c r="J61" s="5"/>
      <c r="K61" s="7"/>
      <c r="L61" s="7"/>
      <c r="M61" s="7"/>
      <c r="N61" s="10"/>
      <c r="O61" s="116"/>
      <c r="P61" s="84"/>
    </row>
    <row r="62" spans="1:16" x14ac:dyDescent="0.25">
      <c r="A62" s="115"/>
      <c r="B62" s="136" t="s">
        <v>26</v>
      </c>
      <c r="C62" s="36" t="s">
        <v>35</v>
      </c>
      <c r="D62" s="43" t="s">
        <v>60</v>
      </c>
      <c r="E62" s="44" t="s">
        <v>59</v>
      </c>
      <c r="F62" s="35" t="s">
        <v>60</v>
      </c>
      <c r="G62" s="45" t="s">
        <v>32</v>
      </c>
      <c r="H62" s="42" t="s">
        <v>32</v>
      </c>
      <c r="I62" s="42" t="s">
        <v>15</v>
      </c>
      <c r="J62" s="46" t="s">
        <v>29</v>
      </c>
      <c r="K62" s="7"/>
      <c r="L62" s="7"/>
      <c r="M62" s="7"/>
      <c r="N62" s="10"/>
      <c r="O62" s="116"/>
      <c r="P62" s="84"/>
    </row>
    <row r="63" spans="1:16" ht="15.75" thickBot="1" x14ac:dyDescent="0.3">
      <c r="A63" s="115"/>
      <c r="B63" s="137"/>
      <c r="C63" s="40" t="s">
        <v>12</v>
      </c>
      <c r="D63" s="48" t="s">
        <v>21</v>
      </c>
      <c r="E63" s="40" t="s">
        <v>12</v>
      </c>
      <c r="F63" s="39" t="s">
        <v>21</v>
      </c>
      <c r="G63" s="49" t="s">
        <v>33</v>
      </c>
      <c r="H63" s="47" t="s">
        <v>34</v>
      </c>
      <c r="I63" s="47"/>
      <c r="J63" s="50" t="s">
        <v>22</v>
      </c>
      <c r="K63" s="7"/>
      <c r="L63" s="7"/>
      <c r="M63" s="7"/>
      <c r="N63" s="10"/>
      <c r="O63" s="116"/>
      <c r="P63" s="84"/>
    </row>
    <row r="64" spans="1:16" x14ac:dyDescent="0.25">
      <c r="A64" s="115"/>
      <c r="B64" s="30">
        <v>1</v>
      </c>
      <c r="C64" s="52"/>
      <c r="D64" s="53"/>
      <c r="E64" s="53"/>
      <c r="F64" s="92" t="str">
        <f>IF(OR(ISBLANK(E64),ISBLANK($F$58)),"",(E64*2000)/($F$58))</f>
        <v/>
      </c>
      <c r="G64" s="64"/>
      <c r="H64" s="65"/>
      <c r="I64" s="65"/>
      <c r="J64" s="66"/>
      <c r="K64" s="7"/>
      <c r="L64" s="7"/>
      <c r="M64" s="7"/>
      <c r="N64" s="10"/>
      <c r="O64" s="116"/>
      <c r="P64" s="84"/>
    </row>
    <row r="65" spans="1:16" x14ac:dyDescent="0.25">
      <c r="A65" s="115"/>
      <c r="B65" s="31">
        <v>2</v>
      </c>
      <c r="C65" s="56"/>
      <c r="D65" s="57"/>
      <c r="E65" s="57"/>
      <c r="F65" s="104" t="str">
        <f t="shared" ref="F65:F67" si="1">IF(OR(ISBLANK(E65),ISBLANK($F$58)),"",(E65*2000)/($F$58))</f>
        <v/>
      </c>
      <c r="G65" s="67"/>
      <c r="H65" s="68"/>
      <c r="I65" s="68"/>
      <c r="J65" s="69"/>
      <c r="K65" s="7"/>
      <c r="L65" s="7"/>
      <c r="M65" s="7"/>
      <c r="N65" s="10"/>
      <c r="O65" s="116"/>
      <c r="P65" s="84"/>
    </row>
    <row r="66" spans="1:16" x14ac:dyDescent="0.25">
      <c r="A66" s="115"/>
      <c r="B66" s="31">
        <v>3</v>
      </c>
      <c r="C66" s="56"/>
      <c r="D66" s="57"/>
      <c r="E66" s="57"/>
      <c r="F66" s="104" t="str">
        <f t="shared" si="1"/>
        <v/>
      </c>
      <c r="G66" s="67"/>
      <c r="H66" s="68"/>
      <c r="I66" s="68"/>
      <c r="J66" s="69"/>
      <c r="K66" s="7"/>
      <c r="L66" s="7"/>
      <c r="M66" s="7"/>
      <c r="N66" s="10"/>
      <c r="O66" s="116"/>
      <c r="P66" s="84"/>
    </row>
    <row r="67" spans="1:16" ht="15.75" thickBot="1" x14ac:dyDescent="0.3">
      <c r="A67" s="115"/>
      <c r="B67" s="32">
        <v>4</v>
      </c>
      <c r="C67" s="70"/>
      <c r="D67" s="71"/>
      <c r="E67" s="71"/>
      <c r="F67" s="93" t="str">
        <f t="shared" si="1"/>
        <v/>
      </c>
      <c r="G67" s="72"/>
      <c r="H67" s="73"/>
      <c r="I67" s="73"/>
      <c r="J67" s="74"/>
      <c r="K67" s="7"/>
      <c r="L67" s="7"/>
      <c r="M67" s="7"/>
      <c r="N67" s="10"/>
      <c r="O67" s="116"/>
      <c r="P67" s="84"/>
    </row>
    <row r="68" spans="1:16" x14ac:dyDescent="0.25">
      <c r="A68" s="115"/>
      <c r="B68" s="11"/>
      <c r="C68" s="5"/>
      <c r="D68" s="5"/>
      <c r="E68" s="5"/>
      <c r="F68" s="87"/>
      <c r="G68" s="5"/>
      <c r="H68" s="5"/>
      <c r="I68" s="5"/>
      <c r="J68" s="5"/>
      <c r="K68" s="7"/>
      <c r="L68" s="7"/>
      <c r="M68" s="7"/>
      <c r="N68" s="10"/>
      <c r="O68" s="116"/>
      <c r="P68" s="84"/>
    </row>
    <row r="69" spans="1:16" x14ac:dyDescent="0.25">
      <c r="A69" s="115"/>
      <c r="B69" s="170" t="s">
        <v>79</v>
      </c>
      <c r="C69" s="171"/>
      <c r="D69" s="171"/>
      <c r="E69" s="172"/>
      <c r="F69" s="51"/>
      <c r="G69" s="5" t="s">
        <v>12</v>
      </c>
      <c r="H69" s="5"/>
      <c r="I69" s="5"/>
      <c r="J69" s="5"/>
      <c r="K69" s="7"/>
      <c r="L69" s="7"/>
      <c r="M69" s="7"/>
      <c r="N69" s="10"/>
      <c r="O69" s="116"/>
      <c r="P69" s="84"/>
    </row>
    <row r="70" spans="1:16" x14ac:dyDescent="0.25">
      <c r="A70" s="115"/>
      <c r="B70" s="11"/>
      <c r="C70" s="5"/>
      <c r="D70" s="5"/>
      <c r="E70" s="5"/>
      <c r="F70" s="87"/>
      <c r="G70" s="5"/>
      <c r="H70" s="5"/>
      <c r="I70" s="5"/>
      <c r="J70" s="5"/>
      <c r="K70" s="7"/>
      <c r="L70" s="7"/>
      <c r="M70" s="7"/>
      <c r="N70" s="10"/>
      <c r="O70" s="116"/>
      <c r="P70" s="84"/>
    </row>
    <row r="71" spans="1:16" x14ac:dyDescent="0.25">
      <c r="A71" s="115"/>
      <c r="B71" s="170" t="s">
        <v>38</v>
      </c>
      <c r="C71" s="171"/>
      <c r="D71" s="171"/>
      <c r="E71" s="172"/>
      <c r="F71" s="51"/>
      <c r="G71" s="5" t="s">
        <v>80</v>
      </c>
      <c r="H71" s="5"/>
      <c r="I71" s="5"/>
      <c r="J71" s="5"/>
      <c r="K71" s="7"/>
      <c r="L71" s="7"/>
      <c r="M71" s="7"/>
      <c r="N71" s="10"/>
      <c r="O71" s="116"/>
      <c r="P71" s="84"/>
    </row>
    <row r="72" spans="1:16" x14ac:dyDescent="0.25">
      <c r="A72" s="115"/>
      <c r="B72" s="170" t="s">
        <v>47</v>
      </c>
      <c r="C72" s="171"/>
      <c r="D72" s="171"/>
      <c r="E72" s="172"/>
      <c r="F72" s="101">
        <f>F71*1000</f>
        <v>0</v>
      </c>
      <c r="G72" s="5" t="s">
        <v>6</v>
      </c>
      <c r="H72" s="5"/>
      <c r="I72" s="5"/>
      <c r="J72" s="5"/>
      <c r="K72" s="7"/>
      <c r="L72" s="7"/>
      <c r="M72" s="7"/>
      <c r="N72" s="10"/>
      <c r="O72" s="116"/>
      <c r="P72" s="84"/>
    </row>
    <row r="73" spans="1:16" x14ac:dyDescent="0.25">
      <c r="A73" s="115"/>
      <c r="B73" s="170" t="s">
        <v>81</v>
      </c>
      <c r="C73" s="171"/>
      <c r="D73" s="171"/>
      <c r="E73" s="172"/>
      <c r="F73" s="51"/>
      <c r="G73" s="5" t="s">
        <v>0</v>
      </c>
      <c r="H73" s="5"/>
      <c r="I73" s="5"/>
      <c r="J73" s="5"/>
      <c r="K73" s="7"/>
      <c r="L73" s="7"/>
      <c r="M73" s="7"/>
      <c r="N73" s="10"/>
      <c r="O73" s="116"/>
      <c r="P73" s="84"/>
    </row>
    <row r="74" spans="1:16" x14ac:dyDescent="0.25">
      <c r="A74" s="115"/>
      <c r="B74" s="170" t="s">
        <v>47</v>
      </c>
      <c r="C74" s="171"/>
      <c r="D74" s="171"/>
      <c r="E74" s="172"/>
      <c r="F74" s="101">
        <f>(F73/100)*F72</f>
        <v>0</v>
      </c>
      <c r="G74" s="5" t="s">
        <v>6</v>
      </c>
      <c r="H74" s="5"/>
      <c r="I74" s="5"/>
      <c r="J74" s="5"/>
      <c r="K74" s="7"/>
      <c r="L74" s="7"/>
      <c r="M74" s="7"/>
      <c r="N74" s="10"/>
      <c r="O74" s="116"/>
      <c r="P74" s="84"/>
    </row>
    <row r="75" spans="1:16" x14ac:dyDescent="0.25">
      <c r="A75" s="115"/>
      <c r="B75" s="11"/>
      <c r="C75" s="5"/>
      <c r="D75" s="5"/>
      <c r="E75" s="5"/>
      <c r="F75" s="87"/>
      <c r="G75" s="5"/>
      <c r="H75" s="5"/>
      <c r="I75" s="5"/>
      <c r="J75" s="5"/>
      <c r="K75" s="7"/>
      <c r="L75" s="7"/>
      <c r="M75" s="7"/>
      <c r="N75" s="10"/>
      <c r="O75" s="116"/>
      <c r="P75" s="84"/>
    </row>
    <row r="76" spans="1:16" x14ac:dyDescent="0.25">
      <c r="A76" s="115"/>
      <c r="B76" s="129" t="s">
        <v>53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1"/>
      <c r="O76" s="116"/>
      <c r="P76" s="84"/>
    </row>
    <row r="77" spans="1:16" x14ac:dyDescent="0.25">
      <c r="A77" s="115"/>
      <c r="B77" s="11"/>
      <c r="C77" s="5"/>
      <c r="D77" s="5"/>
      <c r="E77" s="5"/>
      <c r="F77" s="87"/>
      <c r="G77" s="5"/>
      <c r="H77" s="5"/>
      <c r="I77" s="5"/>
      <c r="J77" s="5"/>
      <c r="K77" s="7"/>
      <c r="L77" s="7"/>
      <c r="M77" s="7"/>
      <c r="N77" s="10"/>
      <c r="O77" s="116"/>
      <c r="P77" s="84"/>
    </row>
    <row r="78" spans="1:16" x14ac:dyDescent="0.25">
      <c r="A78" s="115"/>
      <c r="B78" s="127" t="s">
        <v>54</v>
      </c>
      <c r="C78" s="128"/>
      <c r="D78" s="128"/>
      <c r="E78" s="128"/>
      <c r="F78" s="128"/>
      <c r="G78" s="128"/>
      <c r="H78" s="128"/>
      <c r="I78" s="128"/>
      <c r="J78" s="128"/>
      <c r="K78" s="7"/>
      <c r="L78" s="7"/>
      <c r="M78" s="7"/>
      <c r="N78" s="10"/>
      <c r="O78" s="116"/>
      <c r="P78" s="84"/>
    </row>
    <row r="79" spans="1:16" x14ac:dyDescent="0.25">
      <c r="A79" s="115"/>
      <c r="B79" s="127" t="s">
        <v>55</v>
      </c>
      <c r="C79" s="128"/>
      <c r="D79" s="128"/>
      <c r="E79" s="128"/>
      <c r="F79" s="128"/>
      <c r="G79" s="128"/>
      <c r="H79" s="128"/>
      <c r="I79" s="128"/>
      <c r="J79" s="128"/>
      <c r="K79" s="7"/>
      <c r="L79" s="7"/>
      <c r="M79" s="7"/>
      <c r="N79" s="10"/>
      <c r="O79" s="116"/>
      <c r="P79" s="84"/>
    </row>
    <row r="80" spans="1:16" x14ac:dyDescent="0.25">
      <c r="A80" s="115"/>
      <c r="B80" s="127" t="s">
        <v>56</v>
      </c>
      <c r="C80" s="128"/>
      <c r="D80" s="128"/>
      <c r="E80" s="128"/>
      <c r="F80" s="128"/>
      <c r="G80" s="128"/>
      <c r="H80" s="128"/>
      <c r="I80" s="128"/>
      <c r="J80" s="128"/>
      <c r="K80" s="7"/>
      <c r="L80" s="7"/>
      <c r="M80" s="7"/>
      <c r="N80" s="10"/>
      <c r="O80" s="116"/>
      <c r="P80" s="84"/>
    </row>
    <row r="81" spans="1:16" x14ac:dyDescent="0.25">
      <c r="A81" s="115"/>
      <c r="B81" s="127" t="s">
        <v>57</v>
      </c>
      <c r="C81" s="128"/>
      <c r="D81" s="128"/>
      <c r="E81" s="128"/>
      <c r="F81" s="128"/>
      <c r="G81" s="128"/>
      <c r="H81" s="128"/>
      <c r="I81" s="128"/>
      <c r="J81" s="128"/>
      <c r="K81" s="7"/>
      <c r="L81" s="7"/>
      <c r="M81" s="7"/>
      <c r="N81" s="10"/>
      <c r="O81" s="116"/>
      <c r="P81" s="84"/>
    </row>
    <row r="82" spans="1:16" x14ac:dyDescent="0.25">
      <c r="A82" s="115"/>
      <c r="B82" s="127" t="s">
        <v>58</v>
      </c>
      <c r="C82" s="128"/>
      <c r="D82" s="128"/>
      <c r="E82" s="128"/>
      <c r="F82" s="128"/>
      <c r="G82" s="128"/>
      <c r="H82" s="128"/>
      <c r="I82" s="128"/>
      <c r="J82" s="128"/>
      <c r="K82" s="7"/>
      <c r="L82" s="7"/>
      <c r="M82" s="7"/>
      <c r="N82" s="10"/>
      <c r="O82" s="116"/>
      <c r="P82" s="84"/>
    </row>
    <row r="83" spans="1:16" ht="15.75" thickBot="1" x14ac:dyDescent="0.3">
      <c r="A83" s="115"/>
      <c r="B83" s="18"/>
      <c r="C83" s="19"/>
      <c r="D83" s="19"/>
      <c r="E83" s="19"/>
      <c r="F83" s="19"/>
      <c r="G83" s="19"/>
      <c r="H83" s="19"/>
      <c r="I83" s="19"/>
      <c r="J83" s="19"/>
      <c r="K83" s="7"/>
      <c r="L83" s="7"/>
      <c r="M83" s="7"/>
      <c r="N83" s="10"/>
      <c r="O83" s="116"/>
      <c r="P83" s="84"/>
    </row>
    <row r="84" spans="1:16" x14ac:dyDescent="0.25">
      <c r="A84" s="115"/>
      <c r="B84" s="20" t="s">
        <v>48</v>
      </c>
      <c r="C84" s="21"/>
      <c r="D84" s="21"/>
      <c r="E84" s="21"/>
      <c r="F84" s="21"/>
      <c r="G84" s="21"/>
      <c r="H84" s="21"/>
      <c r="I84" s="21"/>
      <c r="J84" s="21"/>
      <c r="K84" s="22"/>
      <c r="L84" s="22"/>
      <c r="M84" s="22"/>
      <c r="N84" s="23"/>
      <c r="O84" s="116"/>
      <c r="P84" s="84"/>
    </row>
    <row r="85" spans="1:16" x14ac:dyDescent="0.25">
      <c r="A85" s="115"/>
      <c r="B85" s="18"/>
      <c r="C85" s="19"/>
      <c r="D85" s="19"/>
      <c r="E85" s="19"/>
      <c r="F85" s="19"/>
      <c r="G85" s="19"/>
      <c r="H85" s="19"/>
      <c r="I85" s="19"/>
      <c r="J85" s="19"/>
      <c r="K85" s="7"/>
      <c r="L85" s="7"/>
      <c r="M85" s="7"/>
      <c r="N85" s="10"/>
      <c r="O85" s="116"/>
      <c r="P85" s="84"/>
    </row>
    <row r="86" spans="1:16" x14ac:dyDescent="0.25">
      <c r="A86" s="115"/>
      <c r="B86" s="18"/>
      <c r="C86" s="19"/>
      <c r="D86" s="19"/>
      <c r="E86" s="19"/>
      <c r="F86" s="19"/>
      <c r="G86" s="19"/>
      <c r="H86" s="19"/>
      <c r="I86" s="19"/>
      <c r="J86" s="19"/>
      <c r="K86" s="7"/>
      <c r="L86" s="7"/>
      <c r="M86" s="7"/>
      <c r="N86" s="10"/>
      <c r="O86" s="116"/>
      <c r="P86" s="84"/>
    </row>
    <row r="87" spans="1:16" ht="15.75" thickBot="1" x14ac:dyDescent="0.3">
      <c r="A87" s="115"/>
      <c r="B87" s="12"/>
      <c r="C87" s="13"/>
      <c r="D87" s="13"/>
      <c r="E87" s="13"/>
      <c r="F87" s="14"/>
      <c r="G87" s="13"/>
      <c r="H87" s="13"/>
      <c r="I87" s="13"/>
      <c r="J87" s="13"/>
      <c r="K87" s="13"/>
      <c r="L87" s="13"/>
      <c r="M87" s="13"/>
      <c r="N87" s="15"/>
      <c r="O87" s="116"/>
      <c r="P87" s="84"/>
    </row>
    <row r="88" spans="1:16" s="83" customFormat="1" ht="6" customHeight="1" thickBot="1" x14ac:dyDescent="0.3">
      <c r="A88" s="122"/>
      <c r="B88" s="123"/>
      <c r="C88" s="124"/>
      <c r="D88" s="124"/>
      <c r="E88" s="124"/>
      <c r="F88" s="125"/>
      <c r="G88" s="124"/>
      <c r="H88" s="124"/>
      <c r="I88" s="124"/>
      <c r="J88" s="124"/>
      <c r="K88" s="124"/>
      <c r="L88" s="124"/>
      <c r="M88" s="124"/>
      <c r="N88" s="124"/>
      <c r="O88" s="126"/>
    </row>
    <row r="89" spans="1:16" s="83" customFormat="1" x14ac:dyDescent="0.25">
      <c r="F89" s="110"/>
    </row>
    <row r="90" spans="1:16" s="83" customFormat="1" x14ac:dyDescent="0.25">
      <c r="F90" s="110"/>
    </row>
    <row r="91" spans="1:16" s="83" customFormat="1" x14ac:dyDescent="0.25">
      <c r="F91" s="110"/>
    </row>
    <row r="92" spans="1:16" s="83" customFormat="1" x14ac:dyDescent="0.25">
      <c r="F92" s="110"/>
    </row>
    <row r="93" spans="1:16" s="83" customFormat="1" x14ac:dyDescent="0.25">
      <c r="F93" s="110"/>
    </row>
    <row r="94" spans="1:16" s="83" customFormat="1" x14ac:dyDescent="0.25">
      <c r="F94" s="110"/>
    </row>
    <row r="95" spans="1:16" s="83" customFormat="1" x14ac:dyDescent="0.25">
      <c r="F95" s="110"/>
    </row>
    <row r="96" spans="1:16" s="83" customFormat="1" x14ac:dyDescent="0.25">
      <c r="F96" s="110"/>
    </row>
    <row r="97" spans="6:6" s="83" customFormat="1" x14ac:dyDescent="0.25">
      <c r="F97" s="110"/>
    </row>
    <row r="98" spans="6:6" s="83" customFormat="1" x14ac:dyDescent="0.25">
      <c r="F98" s="110"/>
    </row>
    <row r="99" spans="6:6" s="83" customFormat="1" x14ac:dyDescent="0.25">
      <c r="F99" s="110"/>
    </row>
    <row r="100" spans="6:6" s="83" customFormat="1" x14ac:dyDescent="0.25">
      <c r="F100" s="110"/>
    </row>
    <row r="101" spans="6:6" s="83" customFormat="1" x14ac:dyDescent="0.25">
      <c r="F101" s="110"/>
    </row>
    <row r="102" spans="6:6" s="83" customFormat="1" x14ac:dyDescent="0.25">
      <c r="F102" s="110"/>
    </row>
    <row r="103" spans="6:6" s="83" customFormat="1" x14ac:dyDescent="0.25">
      <c r="F103" s="110"/>
    </row>
    <row r="104" spans="6:6" s="83" customFormat="1" x14ac:dyDescent="0.25">
      <c r="F104" s="110"/>
    </row>
    <row r="105" spans="6:6" s="83" customFormat="1" x14ac:dyDescent="0.25">
      <c r="F105" s="110"/>
    </row>
    <row r="106" spans="6:6" s="83" customFormat="1" x14ac:dyDescent="0.25">
      <c r="F106" s="110"/>
    </row>
    <row r="107" spans="6:6" s="83" customFormat="1" x14ac:dyDescent="0.25">
      <c r="F107" s="110"/>
    </row>
    <row r="108" spans="6:6" s="83" customFormat="1" x14ac:dyDescent="0.25">
      <c r="F108" s="110"/>
    </row>
    <row r="109" spans="6:6" s="83" customFormat="1" x14ac:dyDescent="0.25">
      <c r="F109" s="110"/>
    </row>
    <row r="110" spans="6:6" s="83" customFormat="1" x14ac:dyDescent="0.25">
      <c r="F110" s="110"/>
    </row>
    <row r="111" spans="6:6" s="83" customFormat="1" x14ac:dyDescent="0.25">
      <c r="F111" s="110"/>
    </row>
    <row r="112" spans="6:6" s="83" customFormat="1" x14ac:dyDescent="0.25">
      <c r="F112" s="110"/>
    </row>
    <row r="113" spans="6:6" s="83" customFormat="1" x14ac:dyDescent="0.25">
      <c r="F113" s="110"/>
    </row>
    <row r="114" spans="6:6" s="83" customFormat="1" x14ac:dyDescent="0.25">
      <c r="F114" s="110"/>
    </row>
    <row r="115" spans="6:6" s="83" customFormat="1" x14ac:dyDescent="0.25">
      <c r="F115" s="110"/>
    </row>
    <row r="116" spans="6:6" s="83" customFormat="1" x14ac:dyDescent="0.25">
      <c r="F116" s="110"/>
    </row>
    <row r="117" spans="6:6" s="83" customFormat="1" x14ac:dyDescent="0.25">
      <c r="F117" s="110"/>
    </row>
    <row r="118" spans="6:6" s="83" customFormat="1" x14ac:dyDescent="0.25">
      <c r="F118" s="110"/>
    </row>
    <row r="119" spans="6:6" s="83" customFormat="1" x14ac:dyDescent="0.25">
      <c r="F119" s="110"/>
    </row>
    <row r="120" spans="6:6" s="83" customFormat="1" x14ac:dyDescent="0.25">
      <c r="F120" s="110"/>
    </row>
    <row r="121" spans="6:6" s="83" customFormat="1" x14ac:dyDescent="0.25">
      <c r="F121" s="110"/>
    </row>
    <row r="122" spans="6:6" s="83" customFormat="1" x14ac:dyDescent="0.25">
      <c r="F122" s="110"/>
    </row>
    <row r="123" spans="6:6" s="83" customFormat="1" x14ac:dyDescent="0.25">
      <c r="F123" s="110"/>
    </row>
    <row r="124" spans="6:6" s="83" customFormat="1" x14ac:dyDescent="0.25">
      <c r="F124" s="110"/>
    </row>
    <row r="125" spans="6:6" s="83" customFormat="1" x14ac:dyDescent="0.25">
      <c r="F125" s="110"/>
    </row>
    <row r="126" spans="6:6" s="83" customFormat="1" x14ac:dyDescent="0.25">
      <c r="F126" s="110"/>
    </row>
    <row r="127" spans="6:6" s="83" customFormat="1" x14ac:dyDescent="0.25">
      <c r="F127" s="110"/>
    </row>
    <row r="128" spans="6:6" s="83" customFormat="1" x14ac:dyDescent="0.25">
      <c r="F128" s="110"/>
    </row>
    <row r="129" spans="6:6" s="83" customFormat="1" x14ac:dyDescent="0.25">
      <c r="F129" s="110"/>
    </row>
    <row r="130" spans="6:6" s="83" customFormat="1" x14ac:dyDescent="0.25">
      <c r="F130" s="110"/>
    </row>
    <row r="131" spans="6:6" s="83" customFormat="1" x14ac:dyDescent="0.25">
      <c r="F131" s="110"/>
    </row>
    <row r="132" spans="6:6" s="83" customFormat="1" x14ac:dyDescent="0.25">
      <c r="F132" s="110"/>
    </row>
    <row r="133" spans="6:6" s="83" customFormat="1" x14ac:dyDescent="0.25">
      <c r="F133" s="110"/>
    </row>
    <row r="134" spans="6:6" s="83" customFormat="1" x14ac:dyDescent="0.25">
      <c r="F134" s="110"/>
    </row>
    <row r="135" spans="6:6" s="83" customFormat="1" x14ac:dyDescent="0.25">
      <c r="F135" s="110"/>
    </row>
    <row r="136" spans="6:6" s="83" customFormat="1" x14ac:dyDescent="0.25">
      <c r="F136" s="110"/>
    </row>
    <row r="137" spans="6:6" s="83" customFormat="1" x14ac:dyDescent="0.25">
      <c r="F137" s="110"/>
    </row>
    <row r="138" spans="6:6" s="83" customFormat="1" x14ac:dyDescent="0.25">
      <c r="F138" s="110"/>
    </row>
    <row r="139" spans="6:6" s="83" customFormat="1" x14ac:dyDescent="0.25">
      <c r="F139" s="110"/>
    </row>
    <row r="140" spans="6:6" s="83" customFormat="1" x14ac:dyDescent="0.25">
      <c r="F140" s="110"/>
    </row>
    <row r="141" spans="6:6" s="83" customFormat="1" x14ac:dyDescent="0.25">
      <c r="F141" s="110"/>
    </row>
    <row r="142" spans="6:6" s="83" customFormat="1" x14ac:dyDescent="0.25">
      <c r="F142" s="110"/>
    </row>
    <row r="143" spans="6:6" s="83" customFormat="1" x14ac:dyDescent="0.25">
      <c r="F143" s="110"/>
    </row>
    <row r="144" spans="6:6" s="83" customFormat="1" x14ac:dyDescent="0.25">
      <c r="F144" s="110"/>
    </row>
    <row r="145" spans="6:6" s="83" customFormat="1" x14ac:dyDescent="0.25">
      <c r="F145" s="110"/>
    </row>
    <row r="146" spans="6:6" s="83" customFormat="1" x14ac:dyDescent="0.25">
      <c r="F146" s="110"/>
    </row>
    <row r="147" spans="6:6" s="83" customFormat="1" x14ac:dyDescent="0.25">
      <c r="F147" s="110"/>
    </row>
    <row r="148" spans="6:6" s="83" customFormat="1" x14ac:dyDescent="0.25">
      <c r="F148" s="110"/>
    </row>
    <row r="149" spans="6:6" s="83" customFormat="1" x14ac:dyDescent="0.25">
      <c r="F149" s="110"/>
    </row>
    <row r="150" spans="6:6" s="83" customFormat="1" x14ac:dyDescent="0.25">
      <c r="F150" s="110"/>
    </row>
    <row r="151" spans="6:6" s="83" customFormat="1" x14ac:dyDescent="0.25">
      <c r="F151" s="110"/>
    </row>
    <row r="152" spans="6:6" s="83" customFormat="1" x14ac:dyDescent="0.25">
      <c r="F152" s="110"/>
    </row>
    <row r="153" spans="6:6" s="83" customFormat="1" x14ac:dyDescent="0.25">
      <c r="F153" s="110"/>
    </row>
    <row r="154" spans="6:6" s="83" customFormat="1" x14ac:dyDescent="0.25">
      <c r="F154" s="110"/>
    </row>
    <row r="155" spans="6:6" s="83" customFormat="1" x14ac:dyDescent="0.25">
      <c r="F155" s="110"/>
    </row>
    <row r="156" spans="6:6" s="83" customFormat="1" x14ac:dyDescent="0.25">
      <c r="F156" s="110"/>
    </row>
    <row r="157" spans="6:6" s="83" customFormat="1" x14ac:dyDescent="0.25">
      <c r="F157" s="110"/>
    </row>
    <row r="158" spans="6:6" s="83" customFormat="1" x14ac:dyDescent="0.25">
      <c r="F158" s="110"/>
    </row>
    <row r="159" spans="6:6" s="83" customFormat="1" x14ac:dyDescent="0.25">
      <c r="F159" s="110"/>
    </row>
    <row r="160" spans="6:6" s="83" customFormat="1" x14ac:dyDescent="0.25">
      <c r="F160" s="110"/>
    </row>
    <row r="161" spans="6:6" s="83" customFormat="1" x14ac:dyDescent="0.25">
      <c r="F161" s="110"/>
    </row>
    <row r="162" spans="6:6" s="83" customFormat="1" x14ac:dyDescent="0.25">
      <c r="F162" s="110"/>
    </row>
    <row r="163" spans="6:6" s="83" customFormat="1" x14ac:dyDescent="0.25">
      <c r="F163" s="110"/>
    </row>
    <row r="164" spans="6:6" s="83" customFormat="1" x14ac:dyDescent="0.25">
      <c r="F164" s="110"/>
    </row>
    <row r="165" spans="6:6" s="83" customFormat="1" x14ac:dyDescent="0.25">
      <c r="F165" s="110"/>
    </row>
    <row r="166" spans="6:6" s="83" customFormat="1" x14ac:dyDescent="0.25">
      <c r="F166" s="110"/>
    </row>
    <row r="167" spans="6:6" s="83" customFormat="1" x14ac:dyDescent="0.25">
      <c r="F167" s="110"/>
    </row>
    <row r="168" spans="6:6" s="83" customFormat="1" x14ac:dyDescent="0.25">
      <c r="F168" s="110"/>
    </row>
    <row r="169" spans="6:6" s="83" customFormat="1" x14ac:dyDescent="0.25">
      <c r="F169" s="110"/>
    </row>
    <row r="170" spans="6:6" s="83" customFormat="1" x14ac:dyDescent="0.25">
      <c r="F170" s="110"/>
    </row>
    <row r="171" spans="6:6" s="83" customFormat="1" x14ac:dyDescent="0.25">
      <c r="F171" s="110"/>
    </row>
    <row r="172" spans="6:6" s="83" customFormat="1" x14ac:dyDescent="0.25">
      <c r="F172" s="110"/>
    </row>
    <row r="173" spans="6:6" s="83" customFormat="1" x14ac:dyDescent="0.25">
      <c r="F173" s="110"/>
    </row>
    <row r="174" spans="6:6" s="83" customFormat="1" x14ac:dyDescent="0.25">
      <c r="F174" s="110"/>
    </row>
    <row r="175" spans="6:6" s="83" customFormat="1" x14ac:dyDescent="0.25">
      <c r="F175" s="110"/>
    </row>
    <row r="176" spans="6:6" s="83" customFormat="1" x14ac:dyDescent="0.25">
      <c r="F176" s="110"/>
    </row>
    <row r="177" spans="6:6" s="83" customFormat="1" x14ac:dyDescent="0.25">
      <c r="F177" s="110"/>
    </row>
    <row r="178" spans="6:6" s="83" customFormat="1" x14ac:dyDescent="0.25">
      <c r="F178" s="110"/>
    </row>
    <row r="179" spans="6:6" s="83" customFormat="1" x14ac:dyDescent="0.25">
      <c r="F179" s="110"/>
    </row>
    <row r="180" spans="6:6" s="83" customFormat="1" x14ac:dyDescent="0.25">
      <c r="F180" s="110"/>
    </row>
    <row r="181" spans="6:6" s="83" customFormat="1" x14ac:dyDescent="0.25">
      <c r="F181" s="110"/>
    </row>
    <row r="182" spans="6:6" s="83" customFormat="1" x14ac:dyDescent="0.25">
      <c r="F182" s="110"/>
    </row>
    <row r="183" spans="6:6" s="83" customFormat="1" x14ac:dyDescent="0.25">
      <c r="F183" s="110"/>
    </row>
    <row r="184" spans="6:6" s="83" customFormat="1" x14ac:dyDescent="0.25">
      <c r="F184" s="110"/>
    </row>
    <row r="185" spans="6:6" s="83" customFormat="1" x14ac:dyDescent="0.25">
      <c r="F185" s="110"/>
    </row>
    <row r="186" spans="6:6" s="83" customFormat="1" x14ac:dyDescent="0.25">
      <c r="F186" s="110"/>
    </row>
    <row r="187" spans="6:6" s="83" customFormat="1" x14ac:dyDescent="0.25">
      <c r="F187" s="110"/>
    </row>
    <row r="188" spans="6:6" s="83" customFormat="1" x14ac:dyDescent="0.25">
      <c r="F188" s="110"/>
    </row>
    <row r="189" spans="6:6" s="83" customFormat="1" x14ac:dyDescent="0.25">
      <c r="F189" s="110"/>
    </row>
    <row r="190" spans="6:6" s="83" customFormat="1" x14ac:dyDescent="0.25">
      <c r="F190" s="110"/>
    </row>
    <row r="191" spans="6:6" s="83" customFormat="1" x14ac:dyDescent="0.25">
      <c r="F191" s="110"/>
    </row>
    <row r="192" spans="6:6" s="83" customFormat="1" x14ac:dyDescent="0.25">
      <c r="F192" s="110"/>
    </row>
    <row r="193" spans="6:6" s="83" customFormat="1" x14ac:dyDescent="0.25">
      <c r="F193" s="110"/>
    </row>
    <row r="194" spans="6:6" s="83" customFormat="1" x14ac:dyDescent="0.25">
      <c r="F194" s="110"/>
    </row>
    <row r="195" spans="6:6" s="83" customFormat="1" x14ac:dyDescent="0.25">
      <c r="F195" s="110"/>
    </row>
    <row r="196" spans="6:6" s="83" customFormat="1" x14ac:dyDescent="0.25">
      <c r="F196" s="110"/>
    </row>
    <row r="197" spans="6:6" s="83" customFormat="1" x14ac:dyDescent="0.25">
      <c r="F197" s="110"/>
    </row>
    <row r="198" spans="6:6" s="83" customFormat="1" x14ac:dyDescent="0.25">
      <c r="F198" s="110"/>
    </row>
    <row r="199" spans="6:6" s="83" customFormat="1" x14ac:dyDescent="0.25">
      <c r="F199" s="110"/>
    </row>
    <row r="200" spans="6:6" s="83" customFormat="1" x14ac:dyDescent="0.25">
      <c r="F200" s="110"/>
    </row>
    <row r="201" spans="6:6" s="83" customFormat="1" x14ac:dyDescent="0.25">
      <c r="F201" s="110"/>
    </row>
    <row r="202" spans="6:6" s="83" customFormat="1" x14ac:dyDescent="0.25">
      <c r="F202" s="110"/>
    </row>
    <row r="203" spans="6:6" s="83" customFormat="1" x14ac:dyDescent="0.25">
      <c r="F203" s="110"/>
    </row>
    <row r="204" spans="6:6" s="83" customFormat="1" x14ac:dyDescent="0.25">
      <c r="F204" s="110"/>
    </row>
    <row r="205" spans="6:6" s="83" customFormat="1" x14ac:dyDescent="0.25">
      <c r="F205" s="110"/>
    </row>
    <row r="206" spans="6:6" s="83" customFormat="1" x14ac:dyDescent="0.25">
      <c r="F206" s="110"/>
    </row>
    <row r="207" spans="6:6" s="83" customFormat="1" x14ac:dyDescent="0.25">
      <c r="F207" s="110"/>
    </row>
    <row r="208" spans="6:6" s="83" customFormat="1" x14ac:dyDescent="0.25">
      <c r="F208" s="110"/>
    </row>
    <row r="209" spans="6:6" s="83" customFormat="1" x14ac:dyDescent="0.25">
      <c r="F209" s="110"/>
    </row>
    <row r="210" spans="6:6" s="83" customFormat="1" x14ac:dyDescent="0.25">
      <c r="F210" s="110"/>
    </row>
    <row r="211" spans="6:6" s="83" customFormat="1" x14ac:dyDescent="0.25">
      <c r="F211" s="110"/>
    </row>
    <row r="212" spans="6:6" s="83" customFormat="1" x14ac:dyDescent="0.25">
      <c r="F212" s="110"/>
    </row>
    <row r="213" spans="6:6" s="83" customFormat="1" x14ac:dyDescent="0.25">
      <c r="F213" s="110"/>
    </row>
    <row r="214" spans="6:6" s="83" customFormat="1" x14ac:dyDescent="0.25">
      <c r="F214" s="110"/>
    </row>
    <row r="215" spans="6:6" s="83" customFormat="1" x14ac:dyDescent="0.25">
      <c r="F215" s="110"/>
    </row>
    <row r="216" spans="6:6" s="83" customFormat="1" x14ac:dyDescent="0.25">
      <c r="F216" s="110"/>
    </row>
    <row r="217" spans="6:6" s="83" customFormat="1" x14ac:dyDescent="0.25">
      <c r="F217" s="110"/>
    </row>
    <row r="218" spans="6:6" s="83" customFormat="1" x14ac:dyDescent="0.25">
      <c r="F218" s="110"/>
    </row>
    <row r="219" spans="6:6" s="83" customFormat="1" x14ac:dyDescent="0.25">
      <c r="F219" s="110"/>
    </row>
    <row r="220" spans="6:6" s="83" customFormat="1" x14ac:dyDescent="0.25">
      <c r="F220" s="110"/>
    </row>
    <row r="221" spans="6:6" s="83" customFormat="1" x14ac:dyDescent="0.25">
      <c r="F221" s="110"/>
    </row>
    <row r="222" spans="6:6" s="83" customFormat="1" x14ac:dyDescent="0.25">
      <c r="F222" s="110"/>
    </row>
    <row r="223" spans="6:6" s="83" customFormat="1" x14ac:dyDescent="0.25">
      <c r="F223" s="110"/>
    </row>
    <row r="224" spans="6:6" s="83" customFormat="1" x14ac:dyDescent="0.25">
      <c r="F224" s="110"/>
    </row>
    <row r="225" spans="6:6" s="83" customFormat="1" x14ac:dyDescent="0.25">
      <c r="F225" s="110"/>
    </row>
    <row r="226" spans="6:6" s="83" customFormat="1" x14ac:dyDescent="0.25">
      <c r="F226" s="110"/>
    </row>
    <row r="227" spans="6:6" s="83" customFormat="1" x14ac:dyDescent="0.25">
      <c r="F227" s="110"/>
    </row>
    <row r="228" spans="6:6" s="83" customFormat="1" x14ac:dyDescent="0.25">
      <c r="F228" s="110"/>
    </row>
    <row r="229" spans="6:6" s="83" customFormat="1" x14ac:dyDescent="0.25">
      <c r="F229" s="110"/>
    </row>
    <row r="230" spans="6:6" s="83" customFormat="1" x14ac:dyDescent="0.25">
      <c r="F230" s="110"/>
    </row>
    <row r="231" spans="6:6" s="83" customFormat="1" x14ac:dyDescent="0.25">
      <c r="F231" s="110"/>
    </row>
    <row r="232" spans="6:6" s="83" customFormat="1" x14ac:dyDescent="0.25">
      <c r="F232" s="110"/>
    </row>
    <row r="233" spans="6:6" s="83" customFormat="1" x14ac:dyDescent="0.25">
      <c r="F233" s="110"/>
    </row>
    <row r="234" spans="6:6" s="83" customFormat="1" x14ac:dyDescent="0.25">
      <c r="F234" s="110"/>
    </row>
    <row r="235" spans="6:6" s="83" customFormat="1" x14ac:dyDescent="0.25">
      <c r="F235" s="110"/>
    </row>
    <row r="236" spans="6:6" s="83" customFormat="1" x14ac:dyDescent="0.25">
      <c r="F236" s="110"/>
    </row>
    <row r="237" spans="6:6" s="83" customFormat="1" x14ac:dyDescent="0.25">
      <c r="F237" s="110"/>
    </row>
    <row r="238" spans="6:6" s="83" customFormat="1" x14ac:dyDescent="0.25">
      <c r="F238" s="110"/>
    </row>
    <row r="239" spans="6:6" s="83" customFormat="1" x14ac:dyDescent="0.25">
      <c r="F239" s="110"/>
    </row>
    <row r="240" spans="6:6" s="83" customFormat="1" x14ac:dyDescent="0.25">
      <c r="F240" s="110"/>
    </row>
    <row r="241" spans="6:6" s="83" customFormat="1" x14ac:dyDescent="0.25">
      <c r="F241" s="110"/>
    </row>
    <row r="242" spans="6:6" s="83" customFormat="1" x14ac:dyDescent="0.25">
      <c r="F242" s="110"/>
    </row>
    <row r="243" spans="6:6" s="83" customFormat="1" x14ac:dyDescent="0.25">
      <c r="F243" s="110"/>
    </row>
    <row r="244" spans="6:6" s="83" customFormat="1" x14ac:dyDescent="0.25">
      <c r="F244" s="110"/>
    </row>
    <row r="245" spans="6:6" s="83" customFormat="1" x14ac:dyDescent="0.25">
      <c r="F245" s="110"/>
    </row>
    <row r="246" spans="6:6" s="83" customFormat="1" x14ac:dyDescent="0.25">
      <c r="F246" s="110"/>
    </row>
    <row r="247" spans="6:6" s="83" customFormat="1" x14ac:dyDescent="0.25">
      <c r="F247" s="110"/>
    </row>
    <row r="248" spans="6:6" s="83" customFormat="1" x14ac:dyDescent="0.25">
      <c r="F248" s="110"/>
    </row>
    <row r="249" spans="6:6" s="83" customFormat="1" x14ac:dyDescent="0.25">
      <c r="F249" s="110"/>
    </row>
    <row r="250" spans="6:6" s="83" customFormat="1" x14ac:dyDescent="0.25">
      <c r="F250" s="110"/>
    </row>
    <row r="251" spans="6:6" s="83" customFormat="1" x14ac:dyDescent="0.25">
      <c r="F251" s="110"/>
    </row>
    <row r="252" spans="6:6" s="83" customFormat="1" x14ac:dyDescent="0.25">
      <c r="F252" s="110"/>
    </row>
    <row r="253" spans="6:6" s="83" customFormat="1" x14ac:dyDescent="0.25">
      <c r="F253" s="110"/>
    </row>
    <row r="254" spans="6:6" s="83" customFormat="1" x14ac:dyDescent="0.25">
      <c r="F254" s="110"/>
    </row>
    <row r="255" spans="6:6" s="83" customFormat="1" x14ac:dyDescent="0.25">
      <c r="F255" s="110"/>
    </row>
    <row r="256" spans="6:6" s="83" customFormat="1" x14ac:dyDescent="0.25">
      <c r="F256" s="110"/>
    </row>
    <row r="257" spans="6:6" s="83" customFormat="1" x14ac:dyDescent="0.25">
      <c r="F257" s="110"/>
    </row>
    <row r="258" spans="6:6" s="83" customFormat="1" x14ac:dyDescent="0.25">
      <c r="F258" s="110"/>
    </row>
    <row r="259" spans="6:6" s="83" customFormat="1" x14ac:dyDescent="0.25">
      <c r="F259" s="110"/>
    </row>
    <row r="260" spans="6:6" s="83" customFormat="1" x14ac:dyDescent="0.25">
      <c r="F260" s="110"/>
    </row>
    <row r="261" spans="6:6" s="83" customFormat="1" x14ac:dyDescent="0.25">
      <c r="F261" s="110"/>
    </row>
    <row r="262" spans="6:6" s="83" customFormat="1" x14ac:dyDescent="0.25">
      <c r="F262" s="110"/>
    </row>
    <row r="263" spans="6:6" s="83" customFormat="1" x14ac:dyDescent="0.25">
      <c r="F263" s="110"/>
    </row>
    <row r="264" spans="6:6" s="83" customFormat="1" x14ac:dyDescent="0.25">
      <c r="F264" s="110"/>
    </row>
    <row r="265" spans="6:6" s="83" customFormat="1" x14ac:dyDescent="0.25">
      <c r="F265" s="110"/>
    </row>
    <row r="266" spans="6:6" s="83" customFormat="1" x14ac:dyDescent="0.25">
      <c r="F266" s="110"/>
    </row>
    <row r="267" spans="6:6" s="83" customFormat="1" x14ac:dyDescent="0.25">
      <c r="F267" s="110"/>
    </row>
    <row r="268" spans="6:6" s="83" customFormat="1" x14ac:dyDescent="0.25">
      <c r="F268" s="110"/>
    </row>
    <row r="269" spans="6:6" s="83" customFormat="1" x14ac:dyDescent="0.25">
      <c r="F269" s="110"/>
    </row>
    <row r="270" spans="6:6" s="83" customFormat="1" x14ac:dyDescent="0.25">
      <c r="F270" s="110"/>
    </row>
    <row r="271" spans="6:6" s="83" customFormat="1" x14ac:dyDescent="0.25">
      <c r="F271" s="110"/>
    </row>
    <row r="272" spans="6:6" s="83" customFormat="1" x14ac:dyDescent="0.25">
      <c r="F272" s="110"/>
    </row>
    <row r="273" spans="6:6" s="83" customFormat="1" x14ac:dyDescent="0.25">
      <c r="F273" s="110"/>
    </row>
    <row r="274" spans="6:6" s="83" customFormat="1" x14ac:dyDescent="0.25">
      <c r="F274" s="110"/>
    </row>
    <row r="275" spans="6:6" s="83" customFormat="1" x14ac:dyDescent="0.25">
      <c r="F275" s="110"/>
    </row>
    <row r="276" spans="6:6" s="83" customFormat="1" x14ac:dyDescent="0.25">
      <c r="F276" s="110"/>
    </row>
    <row r="277" spans="6:6" s="83" customFormat="1" x14ac:dyDescent="0.25">
      <c r="F277" s="110"/>
    </row>
    <row r="278" spans="6:6" s="83" customFormat="1" x14ac:dyDescent="0.25">
      <c r="F278" s="110"/>
    </row>
    <row r="279" spans="6:6" s="83" customFormat="1" x14ac:dyDescent="0.25">
      <c r="F279" s="110"/>
    </row>
    <row r="280" spans="6:6" s="83" customFormat="1" x14ac:dyDescent="0.25">
      <c r="F280" s="110"/>
    </row>
    <row r="281" spans="6:6" s="83" customFormat="1" x14ac:dyDescent="0.25">
      <c r="F281" s="110"/>
    </row>
    <row r="282" spans="6:6" s="83" customFormat="1" x14ac:dyDescent="0.25">
      <c r="F282" s="110"/>
    </row>
    <row r="283" spans="6:6" s="83" customFormat="1" x14ac:dyDescent="0.25">
      <c r="F283" s="110"/>
    </row>
    <row r="284" spans="6:6" s="83" customFormat="1" x14ac:dyDescent="0.25">
      <c r="F284" s="110"/>
    </row>
    <row r="285" spans="6:6" s="83" customFormat="1" x14ac:dyDescent="0.25">
      <c r="F285" s="110"/>
    </row>
    <row r="286" spans="6:6" s="83" customFormat="1" x14ac:dyDescent="0.25">
      <c r="F286" s="110"/>
    </row>
    <row r="287" spans="6:6" s="83" customFormat="1" x14ac:dyDescent="0.25">
      <c r="F287" s="110"/>
    </row>
    <row r="288" spans="6:6" s="83" customFormat="1" x14ac:dyDescent="0.25">
      <c r="F288" s="110"/>
    </row>
    <row r="289" spans="6:6" s="83" customFormat="1" x14ac:dyDescent="0.25">
      <c r="F289" s="110"/>
    </row>
    <row r="290" spans="6:6" s="83" customFormat="1" x14ac:dyDescent="0.25">
      <c r="F290" s="110"/>
    </row>
    <row r="291" spans="6:6" s="83" customFormat="1" x14ac:dyDescent="0.25">
      <c r="F291" s="110"/>
    </row>
    <row r="292" spans="6:6" s="83" customFormat="1" x14ac:dyDescent="0.25">
      <c r="F292" s="110"/>
    </row>
    <row r="293" spans="6:6" s="83" customFormat="1" x14ac:dyDescent="0.25">
      <c r="F293" s="110"/>
    </row>
    <row r="294" spans="6:6" s="83" customFormat="1" x14ac:dyDescent="0.25">
      <c r="F294" s="110"/>
    </row>
    <row r="295" spans="6:6" s="83" customFormat="1" x14ac:dyDescent="0.25">
      <c r="F295" s="110"/>
    </row>
    <row r="296" spans="6:6" s="83" customFormat="1" x14ac:dyDescent="0.25">
      <c r="F296" s="110"/>
    </row>
    <row r="297" spans="6:6" s="83" customFormat="1" x14ac:dyDescent="0.25">
      <c r="F297" s="110"/>
    </row>
    <row r="298" spans="6:6" s="83" customFormat="1" x14ac:dyDescent="0.25">
      <c r="F298" s="110"/>
    </row>
    <row r="299" spans="6:6" s="83" customFormat="1" x14ac:dyDescent="0.25">
      <c r="F299" s="110"/>
    </row>
    <row r="300" spans="6:6" s="83" customFormat="1" x14ac:dyDescent="0.25">
      <c r="F300" s="110"/>
    </row>
    <row r="301" spans="6:6" s="83" customFormat="1" x14ac:dyDescent="0.25">
      <c r="F301" s="110"/>
    </row>
    <row r="302" spans="6:6" s="83" customFormat="1" x14ac:dyDescent="0.25">
      <c r="F302" s="110"/>
    </row>
    <row r="303" spans="6:6" s="83" customFormat="1" x14ac:dyDescent="0.25">
      <c r="F303" s="110"/>
    </row>
    <row r="304" spans="6:6" s="83" customFormat="1" x14ac:dyDescent="0.25">
      <c r="F304" s="110"/>
    </row>
    <row r="305" spans="6:6" s="83" customFormat="1" x14ac:dyDescent="0.25">
      <c r="F305" s="110"/>
    </row>
    <row r="306" spans="6:6" s="83" customFormat="1" x14ac:dyDescent="0.25">
      <c r="F306" s="110"/>
    </row>
    <row r="307" spans="6:6" s="83" customFormat="1" x14ac:dyDescent="0.25">
      <c r="F307" s="110"/>
    </row>
    <row r="308" spans="6:6" s="83" customFormat="1" x14ac:dyDescent="0.25">
      <c r="F308" s="110"/>
    </row>
    <row r="309" spans="6:6" s="83" customFormat="1" x14ac:dyDescent="0.25">
      <c r="F309" s="110"/>
    </row>
    <row r="310" spans="6:6" s="83" customFormat="1" x14ac:dyDescent="0.25">
      <c r="F310" s="110"/>
    </row>
    <row r="311" spans="6:6" s="83" customFormat="1" x14ac:dyDescent="0.25">
      <c r="F311" s="110"/>
    </row>
    <row r="312" spans="6:6" s="83" customFormat="1" x14ac:dyDescent="0.25">
      <c r="F312" s="110"/>
    </row>
    <row r="313" spans="6:6" s="83" customFormat="1" x14ac:dyDescent="0.25">
      <c r="F313" s="110"/>
    </row>
    <row r="314" spans="6:6" s="83" customFormat="1" x14ac:dyDescent="0.25">
      <c r="F314" s="110"/>
    </row>
    <row r="315" spans="6:6" s="83" customFormat="1" x14ac:dyDescent="0.25">
      <c r="F315" s="110"/>
    </row>
    <row r="316" spans="6:6" s="83" customFormat="1" x14ac:dyDescent="0.25">
      <c r="F316" s="110"/>
    </row>
    <row r="317" spans="6:6" s="83" customFormat="1" x14ac:dyDescent="0.25">
      <c r="F317" s="110"/>
    </row>
    <row r="318" spans="6:6" s="83" customFormat="1" x14ac:dyDescent="0.25">
      <c r="F318" s="110"/>
    </row>
    <row r="319" spans="6:6" s="83" customFormat="1" x14ac:dyDescent="0.25">
      <c r="F319" s="110"/>
    </row>
    <row r="320" spans="6:6" s="83" customFormat="1" x14ac:dyDescent="0.25">
      <c r="F320" s="110"/>
    </row>
    <row r="321" spans="6:6" s="83" customFormat="1" x14ac:dyDescent="0.25">
      <c r="F321" s="110"/>
    </row>
    <row r="322" spans="6:6" s="83" customFormat="1" x14ac:dyDescent="0.25">
      <c r="F322" s="110"/>
    </row>
    <row r="323" spans="6:6" s="83" customFormat="1" x14ac:dyDescent="0.25">
      <c r="F323" s="110"/>
    </row>
    <row r="324" spans="6:6" s="83" customFormat="1" x14ac:dyDescent="0.25">
      <c r="F324" s="110"/>
    </row>
    <row r="325" spans="6:6" s="83" customFormat="1" x14ac:dyDescent="0.25">
      <c r="F325" s="110"/>
    </row>
    <row r="326" spans="6:6" s="83" customFormat="1" x14ac:dyDescent="0.25">
      <c r="F326" s="110"/>
    </row>
    <row r="327" spans="6:6" s="83" customFormat="1" x14ac:dyDescent="0.25">
      <c r="F327" s="110"/>
    </row>
    <row r="328" spans="6:6" s="83" customFormat="1" x14ac:dyDescent="0.25">
      <c r="F328" s="110"/>
    </row>
    <row r="329" spans="6:6" s="83" customFormat="1" x14ac:dyDescent="0.25">
      <c r="F329" s="110"/>
    </row>
    <row r="330" spans="6:6" s="83" customFormat="1" x14ac:dyDescent="0.25">
      <c r="F330" s="110"/>
    </row>
    <row r="331" spans="6:6" s="83" customFormat="1" x14ac:dyDescent="0.25">
      <c r="F331" s="110"/>
    </row>
    <row r="332" spans="6:6" s="83" customFormat="1" x14ac:dyDescent="0.25">
      <c r="F332" s="110"/>
    </row>
    <row r="333" spans="6:6" s="83" customFormat="1" x14ac:dyDescent="0.25">
      <c r="F333" s="110"/>
    </row>
    <row r="334" spans="6:6" s="83" customFormat="1" x14ac:dyDescent="0.25">
      <c r="F334" s="110"/>
    </row>
    <row r="335" spans="6:6" s="83" customFormat="1" x14ac:dyDescent="0.25">
      <c r="F335" s="110"/>
    </row>
    <row r="336" spans="6:6" s="83" customFormat="1" x14ac:dyDescent="0.25">
      <c r="F336" s="110"/>
    </row>
    <row r="337" spans="6:6" s="83" customFormat="1" x14ac:dyDescent="0.25">
      <c r="F337" s="110"/>
    </row>
    <row r="338" spans="6:6" s="83" customFormat="1" x14ac:dyDescent="0.25">
      <c r="F338" s="110"/>
    </row>
    <row r="339" spans="6:6" s="83" customFormat="1" x14ac:dyDescent="0.25">
      <c r="F339" s="110"/>
    </row>
    <row r="340" spans="6:6" s="83" customFormat="1" x14ac:dyDescent="0.25">
      <c r="F340" s="110"/>
    </row>
    <row r="341" spans="6:6" s="83" customFormat="1" x14ac:dyDescent="0.25">
      <c r="F341" s="110"/>
    </row>
    <row r="342" spans="6:6" s="83" customFormat="1" x14ac:dyDescent="0.25">
      <c r="F342" s="110"/>
    </row>
    <row r="343" spans="6:6" s="83" customFormat="1" x14ac:dyDescent="0.25">
      <c r="F343" s="110"/>
    </row>
    <row r="344" spans="6:6" s="83" customFormat="1" x14ac:dyDescent="0.25">
      <c r="F344" s="110"/>
    </row>
    <row r="345" spans="6:6" s="83" customFormat="1" x14ac:dyDescent="0.25">
      <c r="F345" s="110"/>
    </row>
    <row r="346" spans="6:6" s="83" customFormat="1" x14ac:dyDescent="0.25">
      <c r="F346" s="110"/>
    </row>
    <row r="347" spans="6:6" s="83" customFormat="1" x14ac:dyDescent="0.25">
      <c r="F347" s="110"/>
    </row>
    <row r="348" spans="6:6" s="83" customFormat="1" x14ac:dyDescent="0.25">
      <c r="F348" s="110"/>
    </row>
    <row r="349" spans="6:6" s="83" customFormat="1" x14ac:dyDescent="0.25">
      <c r="F349" s="110"/>
    </row>
    <row r="350" spans="6:6" s="83" customFormat="1" x14ac:dyDescent="0.25">
      <c r="F350" s="110"/>
    </row>
    <row r="351" spans="6:6" s="83" customFormat="1" x14ac:dyDescent="0.25">
      <c r="F351" s="110"/>
    </row>
    <row r="352" spans="6:6" s="83" customFormat="1" x14ac:dyDescent="0.25">
      <c r="F352" s="110"/>
    </row>
    <row r="353" spans="6:6" s="83" customFormat="1" x14ac:dyDescent="0.25">
      <c r="F353" s="110"/>
    </row>
    <row r="354" spans="6:6" s="83" customFormat="1" x14ac:dyDescent="0.25">
      <c r="F354" s="110"/>
    </row>
    <row r="355" spans="6:6" s="83" customFormat="1" x14ac:dyDescent="0.25">
      <c r="F355" s="110"/>
    </row>
    <row r="356" spans="6:6" s="83" customFormat="1" x14ac:dyDescent="0.25">
      <c r="F356" s="110"/>
    </row>
    <row r="357" spans="6:6" s="83" customFormat="1" x14ac:dyDescent="0.25">
      <c r="F357" s="110"/>
    </row>
    <row r="358" spans="6:6" s="83" customFormat="1" x14ac:dyDescent="0.25">
      <c r="F358" s="110"/>
    </row>
    <row r="359" spans="6:6" s="83" customFormat="1" x14ac:dyDescent="0.25">
      <c r="F359" s="110"/>
    </row>
    <row r="360" spans="6:6" s="83" customFormat="1" x14ac:dyDescent="0.25">
      <c r="F360" s="110"/>
    </row>
    <row r="361" spans="6:6" s="83" customFormat="1" x14ac:dyDescent="0.25">
      <c r="F361" s="110"/>
    </row>
    <row r="362" spans="6:6" s="83" customFormat="1" x14ac:dyDescent="0.25">
      <c r="F362" s="110"/>
    </row>
    <row r="363" spans="6:6" s="83" customFormat="1" x14ac:dyDescent="0.25">
      <c r="F363" s="110"/>
    </row>
    <row r="364" spans="6:6" s="83" customFormat="1" x14ac:dyDescent="0.25">
      <c r="F364" s="110"/>
    </row>
    <row r="365" spans="6:6" s="83" customFormat="1" x14ac:dyDescent="0.25">
      <c r="F365" s="110"/>
    </row>
    <row r="366" spans="6:6" s="83" customFormat="1" x14ac:dyDescent="0.25">
      <c r="F366" s="110"/>
    </row>
    <row r="367" spans="6:6" s="83" customFormat="1" x14ac:dyDescent="0.25">
      <c r="F367" s="110"/>
    </row>
    <row r="368" spans="6:6" s="83" customFormat="1" x14ac:dyDescent="0.25">
      <c r="F368" s="110"/>
    </row>
    <row r="369" spans="6:6" s="83" customFormat="1" x14ac:dyDescent="0.25">
      <c r="F369" s="110"/>
    </row>
    <row r="370" spans="6:6" s="83" customFormat="1" x14ac:dyDescent="0.25">
      <c r="F370" s="110"/>
    </row>
    <row r="371" spans="6:6" s="83" customFormat="1" x14ac:dyDescent="0.25">
      <c r="F371" s="110"/>
    </row>
    <row r="372" spans="6:6" s="83" customFormat="1" x14ac:dyDescent="0.25">
      <c r="F372" s="110"/>
    </row>
    <row r="373" spans="6:6" s="83" customFormat="1" x14ac:dyDescent="0.25">
      <c r="F373" s="110"/>
    </row>
    <row r="374" spans="6:6" s="83" customFormat="1" x14ac:dyDescent="0.25">
      <c r="F374" s="110"/>
    </row>
    <row r="375" spans="6:6" s="83" customFormat="1" x14ac:dyDescent="0.25">
      <c r="F375" s="110"/>
    </row>
    <row r="376" spans="6:6" s="83" customFormat="1" x14ac:dyDescent="0.25">
      <c r="F376" s="110"/>
    </row>
    <row r="377" spans="6:6" s="83" customFormat="1" x14ac:dyDescent="0.25">
      <c r="F377" s="110"/>
    </row>
    <row r="378" spans="6:6" s="83" customFormat="1" x14ac:dyDescent="0.25">
      <c r="F378" s="110"/>
    </row>
    <row r="379" spans="6:6" s="83" customFormat="1" x14ac:dyDescent="0.25">
      <c r="F379" s="110"/>
    </row>
    <row r="380" spans="6:6" s="83" customFormat="1" x14ac:dyDescent="0.25">
      <c r="F380" s="110"/>
    </row>
    <row r="381" spans="6:6" s="83" customFormat="1" x14ac:dyDescent="0.25">
      <c r="F381" s="110"/>
    </row>
    <row r="382" spans="6:6" s="83" customFormat="1" x14ac:dyDescent="0.25">
      <c r="F382" s="110"/>
    </row>
    <row r="383" spans="6:6" s="83" customFormat="1" x14ac:dyDescent="0.25">
      <c r="F383" s="110"/>
    </row>
    <row r="384" spans="6:6" s="83" customFormat="1" x14ac:dyDescent="0.25">
      <c r="F384" s="110"/>
    </row>
    <row r="385" spans="6:6" s="83" customFormat="1" x14ac:dyDescent="0.25">
      <c r="F385" s="110"/>
    </row>
    <row r="386" spans="6:6" s="83" customFormat="1" x14ac:dyDescent="0.25">
      <c r="F386" s="110"/>
    </row>
    <row r="387" spans="6:6" s="83" customFormat="1" x14ac:dyDescent="0.25">
      <c r="F387" s="110"/>
    </row>
    <row r="388" spans="6:6" s="83" customFormat="1" x14ac:dyDescent="0.25">
      <c r="F388" s="110"/>
    </row>
    <row r="389" spans="6:6" s="83" customFormat="1" x14ac:dyDescent="0.25">
      <c r="F389" s="110"/>
    </row>
    <row r="390" spans="6:6" s="83" customFormat="1" x14ac:dyDescent="0.25">
      <c r="F390" s="110"/>
    </row>
    <row r="391" spans="6:6" s="83" customFormat="1" x14ac:dyDescent="0.25">
      <c r="F391" s="110"/>
    </row>
    <row r="392" spans="6:6" s="83" customFormat="1" x14ac:dyDescent="0.25">
      <c r="F392" s="110"/>
    </row>
    <row r="393" spans="6:6" s="83" customFormat="1" x14ac:dyDescent="0.25">
      <c r="F393" s="110"/>
    </row>
    <row r="394" spans="6:6" s="83" customFormat="1" x14ac:dyDescent="0.25">
      <c r="F394" s="110"/>
    </row>
    <row r="395" spans="6:6" s="83" customFormat="1" x14ac:dyDescent="0.25">
      <c r="F395" s="110"/>
    </row>
    <row r="396" spans="6:6" s="83" customFormat="1" x14ac:dyDescent="0.25">
      <c r="F396" s="110"/>
    </row>
    <row r="397" spans="6:6" s="83" customFormat="1" x14ac:dyDescent="0.25">
      <c r="F397" s="110"/>
    </row>
    <row r="398" spans="6:6" s="83" customFormat="1" x14ac:dyDescent="0.25">
      <c r="F398" s="110"/>
    </row>
    <row r="399" spans="6:6" s="83" customFormat="1" x14ac:dyDescent="0.25">
      <c r="F399" s="110"/>
    </row>
    <row r="400" spans="6:6" s="83" customFormat="1" x14ac:dyDescent="0.25">
      <c r="F400" s="110"/>
    </row>
    <row r="401" spans="6:6" s="83" customFormat="1" x14ac:dyDescent="0.25">
      <c r="F401" s="110"/>
    </row>
    <row r="402" spans="6:6" s="83" customFormat="1" x14ac:dyDescent="0.25">
      <c r="F402" s="110"/>
    </row>
    <row r="403" spans="6:6" s="83" customFormat="1" x14ac:dyDescent="0.25">
      <c r="F403" s="110"/>
    </row>
    <row r="404" spans="6:6" s="83" customFormat="1" x14ac:dyDescent="0.25">
      <c r="F404" s="110"/>
    </row>
    <row r="405" spans="6:6" s="83" customFormat="1" x14ac:dyDescent="0.25">
      <c r="F405" s="110"/>
    </row>
    <row r="406" spans="6:6" s="83" customFormat="1" x14ac:dyDescent="0.25">
      <c r="F406" s="110"/>
    </row>
    <row r="407" spans="6:6" s="83" customFormat="1" x14ac:dyDescent="0.25">
      <c r="F407" s="110"/>
    </row>
    <row r="408" spans="6:6" s="83" customFormat="1" x14ac:dyDescent="0.25">
      <c r="F408" s="110"/>
    </row>
    <row r="409" spans="6:6" s="83" customFormat="1" x14ac:dyDescent="0.25">
      <c r="F409" s="110"/>
    </row>
    <row r="410" spans="6:6" s="83" customFormat="1" x14ac:dyDescent="0.25">
      <c r="F410" s="110"/>
    </row>
    <row r="411" spans="6:6" s="83" customFormat="1" x14ac:dyDescent="0.25">
      <c r="F411" s="110"/>
    </row>
    <row r="412" spans="6:6" s="83" customFormat="1" x14ac:dyDescent="0.25">
      <c r="F412" s="110"/>
    </row>
    <row r="413" spans="6:6" s="83" customFormat="1" x14ac:dyDescent="0.25">
      <c r="F413" s="110"/>
    </row>
    <row r="414" spans="6:6" s="83" customFormat="1" x14ac:dyDescent="0.25">
      <c r="F414" s="110"/>
    </row>
    <row r="415" spans="6:6" s="83" customFormat="1" x14ac:dyDescent="0.25">
      <c r="F415" s="110"/>
    </row>
    <row r="416" spans="6:6" s="83" customFormat="1" x14ac:dyDescent="0.25">
      <c r="F416" s="110"/>
    </row>
    <row r="417" spans="6:6" s="83" customFormat="1" x14ac:dyDescent="0.25">
      <c r="F417" s="110"/>
    </row>
    <row r="418" spans="6:6" s="83" customFormat="1" x14ac:dyDescent="0.25">
      <c r="F418" s="110"/>
    </row>
    <row r="419" spans="6:6" s="83" customFormat="1" x14ac:dyDescent="0.25">
      <c r="F419" s="110"/>
    </row>
    <row r="420" spans="6:6" s="83" customFormat="1" x14ac:dyDescent="0.25">
      <c r="F420" s="110"/>
    </row>
    <row r="421" spans="6:6" s="83" customFormat="1" x14ac:dyDescent="0.25">
      <c r="F421" s="110"/>
    </row>
    <row r="422" spans="6:6" s="83" customFormat="1" x14ac:dyDescent="0.25">
      <c r="F422" s="110"/>
    </row>
    <row r="423" spans="6:6" s="83" customFormat="1" x14ac:dyDescent="0.25">
      <c r="F423" s="110"/>
    </row>
    <row r="424" spans="6:6" s="83" customFormat="1" x14ac:dyDescent="0.25">
      <c r="F424" s="110"/>
    </row>
    <row r="425" spans="6:6" s="83" customFormat="1" x14ac:dyDescent="0.25">
      <c r="F425" s="110"/>
    </row>
    <row r="426" spans="6:6" s="83" customFormat="1" x14ac:dyDescent="0.25">
      <c r="F426" s="110"/>
    </row>
    <row r="427" spans="6:6" s="83" customFormat="1" x14ac:dyDescent="0.25">
      <c r="F427" s="110"/>
    </row>
    <row r="428" spans="6:6" s="83" customFormat="1" x14ac:dyDescent="0.25">
      <c r="F428" s="110"/>
    </row>
    <row r="429" spans="6:6" s="83" customFormat="1" x14ac:dyDescent="0.25">
      <c r="F429" s="110"/>
    </row>
    <row r="430" spans="6:6" s="83" customFormat="1" x14ac:dyDescent="0.25">
      <c r="F430" s="110"/>
    </row>
    <row r="431" spans="6:6" s="83" customFormat="1" x14ac:dyDescent="0.25">
      <c r="F431" s="110"/>
    </row>
    <row r="432" spans="6:6" s="83" customFormat="1" x14ac:dyDescent="0.25">
      <c r="F432" s="110"/>
    </row>
    <row r="433" spans="6:6" s="83" customFormat="1" x14ac:dyDescent="0.25">
      <c r="F433" s="110"/>
    </row>
    <row r="434" spans="6:6" s="83" customFormat="1" x14ac:dyDescent="0.25">
      <c r="F434" s="110"/>
    </row>
    <row r="435" spans="6:6" s="83" customFormat="1" x14ac:dyDescent="0.25">
      <c r="F435" s="110"/>
    </row>
    <row r="436" spans="6:6" s="83" customFormat="1" x14ac:dyDescent="0.25">
      <c r="F436" s="110"/>
    </row>
    <row r="437" spans="6:6" s="83" customFormat="1" x14ac:dyDescent="0.25">
      <c r="F437" s="110"/>
    </row>
    <row r="438" spans="6:6" s="83" customFormat="1" x14ac:dyDescent="0.25">
      <c r="F438" s="110"/>
    </row>
    <row r="439" spans="6:6" s="83" customFormat="1" x14ac:dyDescent="0.25">
      <c r="F439" s="110"/>
    </row>
    <row r="440" spans="6:6" s="83" customFormat="1" x14ac:dyDescent="0.25">
      <c r="F440" s="110"/>
    </row>
    <row r="441" spans="6:6" s="83" customFormat="1" x14ac:dyDescent="0.25">
      <c r="F441" s="110"/>
    </row>
    <row r="442" spans="6:6" s="83" customFormat="1" x14ac:dyDescent="0.25">
      <c r="F442" s="110"/>
    </row>
    <row r="443" spans="6:6" s="83" customFormat="1" x14ac:dyDescent="0.25">
      <c r="F443" s="110"/>
    </row>
    <row r="444" spans="6:6" s="83" customFormat="1" x14ac:dyDescent="0.25">
      <c r="F444" s="110"/>
    </row>
    <row r="445" spans="6:6" s="83" customFormat="1" x14ac:dyDescent="0.25">
      <c r="F445" s="110"/>
    </row>
    <row r="446" spans="6:6" s="83" customFormat="1" x14ac:dyDescent="0.25">
      <c r="F446" s="110"/>
    </row>
    <row r="447" spans="6:6" s="83" customFormat="1" x14ac:dyDescent="0.25">
      <c r="F447" s="110"/>
    </row>
    <row r="448" spans="6:6" s="83" customFormat="1" x14ac:dyDescent="0.25">
      <c r="F448" s="110"/>
    </row>
    <row r="449" spans="6:6" s="83" customFormat="1" x14ac:dyDescent="0.25">
      <c r="F449" s="110"/>
    </row>
    <row r="450" spans="6:6" s="83" customFormat="1" x14ac:dyDescent="0.25">
      <c r="F450" s="110"/>
    </row>
    <row r="451" spans="6:6" s="83" customFormat="1" x14ac:dyDescent="0.25">
      <c r="F451" s="110"/>
    </row>
    <row r="452" spans="6:6" s="83" customFormat="1" x14ac:dyDescent="0.25">
      <c r="F452" s="110"/>
    </row>
    <row r="453" spans="6:6" s="83" customFormat="1" x14ac:dyDescent="0.25">
      <c r="F453" s="110"/>
    </row>
    <row r="454" spans="6:6" s="83" customFormat="1" x14ac:dyDescent="0.25">
      <c r="F454" s="110"/>
    </row>
    <row r="455" spans="6:6" s="83" customFormat="1" x14ac:dyDescent="0.25">
      <c r="F455" s="110"/>
    </row>
    <row r="456" spans="6:6" s="83" customFormat="1" x14ac:dyDescent="0.25">
      <c r="F456" s="110"/>
    </row>
    <row r="457" spans="6:6" s="83" customFormat="1" x14ac:dyDescent="0.25">
      <c r="F457" s="110"/>
    </row>
    <row r="458" spans="6:6" s="83" customFormat="1" x14ac:dyDescent="0.25">
      <c r="F458" s="110"/>
    </row>
    <row r="459" spans="6:6" s="83" customFormat="1" x14ac:dyDescent="0.25">
      <c r="F459" s="110"/>
    </row>
    <row r="460" spans="6:6" s="83" customFormat="1" x14ac:dyDescent="0.25">
      <c r="F460" s="110"/>
    </row>
    <row r="461" spans="6:6" s="83" customFormat="1" x14ac:dyDescent="0.25">
      <c r="F461" s="110"/>
    </row>
    <row r="462" spans="6:6" s="83" customFormat="1" x14ac:dyDescent="0.25">
      <c r="F462" s="110"/>
    </row>
    <row r="463" spans="6:6" s="83" customFormat="1" x14ac:dyDescent="0.25">
      <c r="F463" s="110"/>
    </row>
    <row r="464" spans="6:6" s="83" customFormat="1" x14ac:dyDescent="0.25">
      <c r="F464" s="110"/>
    </row>
    <row r="465" spans="6:6" s="83" customFormat="1" x14ac:dyDescent="0.25">
      <c r="F465" s="110"/>
    </row>
    <row r="466" spans="6:6" s="83" customFormat="1" x14ac:dyDescent="0.25">
      <c r="F466" s="110"/>
    </row>
    <row r="467" spans="6:6" s="83" customFormat="1" x14ac:dyDescent="0.25">
      <c r="F467" s="110"/>
    </row>
    <row r="468" spans="6:6" s="83" customFormat="1" x14ac:dyDescent="0.25">
      <c r="F468" s="110"/>
    </row>
    <row r="469" spans="6:6" s="83" customFormat="1" x14ac:dyDescent="0.25">
      <c r="F469" s="110"/>
    </row>
    <row r="470" spans="6:6" s="83" customFormat="1" x14ac:dyDescent="0.25">
      <c r="F470" s="110"/>
    </row>
    <row r="471" spans="6:6" s="83" customFormat="1" x14ac:dyDescent="0.25">
      <c r="F471" s="110"/>
    </row>
    <row r="472" spans="6:6" s="83" customFormat="1" x14ac:dyDescent="0.25">
      <c r="F472" s="110"/>
    </row>
    <row r="473" spans="6:6" s="83" customFormat="1" x14ac:dyDescent="0.25">
      <c r="F473" s="110"/>
    </row>
    <row r="474" spans="6:6" s="83" customFormat="1" x14ac:dyDescent="0.25">
      <c r="F474" s="110"/>
    </row>
    <row r="475" spans="6:6" s="83" customFormat="1" x14ac:dyDescent="0.25">
      <c r="F475" s="110"/>
    </row>
    <row r="476" spans="6:6" s="83" customFormat="1" x14ac:dyDescent="0.25">
      <c r="F476" s="110"/>
    </row>
    <row r="477" spans="6:6" s="83" customFormat="1" x14ac:dyDescent="0.25">
      <c r="F477" s="110"/>
    </row>
    <row r="478" spans="6:6" s="83" customFormat="1" x14ac:dyDescent="0.25">
      <c r="F478" s="110"/>
    </row>
    <row r="479" spans="6:6" s="83" customFormat="1" x14ac:dyDescent="0.25">
      <c r="F479" s="110"/>
    </row>
    <row r="480" spans="6:6" s="83" customFormat="1" x14ac:dyDescent="0.25">
      <c r="F480" s="110"/>
    </row>
    <row r="481" spans="6:6" s="83" customFormat="1" x14ac:dyDescent="0.25">
      <c r="F481" s="110"/>
    </row>
    <row r="482" spans="6:6" s="83" customFormat="1" x14ac:dyDescent="0.25">
      <c r="F482" s="110"/>
    </row>
    <row r="483" spans="6:6" s="83" customFormat="1" x14ac:dyDescent="0.25">
      <c r="F483" s="110"/>
    </row>
    <row r="484" spans="6:6" s="83" customFormat="1" x14ac:dyDescent="0.25">
      <c r="F484" s="110"/>
    </row>
    <row r="485" spans="6:6" s="83" customFormat="1" x14ac:dyDescent="0.25">
      <c r="F485" s="110"/>
    </row>
    <row r="486" spans="6:6" s="83" customFormat="1" x14ac:dyDescent="0.25">
      <c r="F486" s="110"/>
    </row>
    <row r="487" spans="6:6" s="83" customFormat="1" x14ac:dyDescent="0.25">
      <c r="F487" s="110"/>
    </row>
    <row r="488" spans="6:6" s="83" customFormat="1" x14ac:dyDescent="0.25">
      <c r="F488" s="110"/>
    </row>
    <row r="489" spans="6:6" s="83" customFormat="1" x14ac:dyDescent="0.25">
      <c r="F489" s="110"/>
    </row>
    <row r="490" spans="6:6" s="83" customFormat="1" x14ac:dyDescent="0.25">
      <c r="F490" s="110"/>
    </row>
    <row r="491" spans="6:6" s="83" customFormat="1" x14ac:dyDescent="0.25">
      <c r="F491" s="110"/>
    </row>
    <row r="492" spans="6:6" s="83" customFormat="1" x14ac:dyDescent="0.25">
      <c r="F492" s="110"/>
    </row>
    <row r="493" spans="6:6" s="83" customFormat="1" x14ac:dyDescent="0.25">
      <c r="F493" s="110"/>
    </row>
    <row r="494" spans="6:6" s="83" customFormat="1" x14ac:dyDescent="0.25">
      <c r="F494" s="110"/>
    </row>
    <row r="495" spans="6:6" s="83" customFormat="1" x14ac:dyDescent="0.25">
      <c r="F495" s="110"/>
    </row>
    <row r="496" spans="6:6" s="83" customFormat="1" x14ac:dyDescent="0.25">
      <c r="F496" s="110"/>
    </row>
    <row r="497" spans="6:6" s="83" customFormat="1" x14ac:dyDescent="0.25">
      <c r="F497" s="110"/>
    </row>
    <row r="498" spans="6:6" s="83" customFormat="1" x14ac:dyDescent="0.25">
      <c r="F498" s="110"/>
    </row>
    <row r="499" spans="6:6" s="83" customFormat="1" x14ac:dyDescent="0.25">
      <c r="F499" s="110"/>
    </row>
    <row r="500" spans="6:6" s="83" customFormat="1" x14ac:dyDescent="0.25">
      <c r="F500" s="110"/>
    </row>
    <row r="501" spans="6:6" s="83" customFormat="1" x14ac:dyDescent="0.25">
      <c r="F501" s="110"/>
    </row>
    <row r="502" spans="6:6" s="83" customFormat="1" x14ac:dyDescent="0.25">
      <c r="F502" s="110"/>
    </row>
    <row r="503" spans="6:6" s="83" customFormat="1" x14ac:dyDescent="0.25">
      <c r="F503" s="110"/>
    </row>
    <row r="504" spans="6:6" s="83" customFormat="1" x14ac:dyDescent="0.25">
      <c r="F504" s="110"/>
    </row>
    <row r="505" spans="6:6" s="83" customFormat="1" x14ac:dyDescent="0.25">
      <c r="F505" s="110"/>
    </row>
    <row r="506" spans="6:6" s="83" customFormat="1" x14ac:dyDescent="0.25">
      <c r="F506" s="110"/>
    </row>
    <row r="507" spans="6:6" s="83" customFormat="1" x14ac:dyDescent="0.25">
      <c r="F507" s="110"/>
    </row>
    <row r="508" spans="6:6" s="83" customFormat="1" x14ac:dyDescent="0.25">
      <c r="F508" s="110"/>
    </row>
    <row r="509" spans="6:6" s="83" customFormat="1" x14ac:dyDescent="0.25">
      <c r="F509" s="110"/>
    </row>
    <row r="510" spans="6:6" s="83" customFormat="1" x14ac:dyDescent="0.25">
      <c r="F510" s="110"/>
    </row>
    <row r="511" spans="6:6" s="83" customFormat="1" x14ac:dyDescent="0.25">
      <c r="F511" s="110"/>
    </row>
    <row r="512" spans="6:6" s="83" customFormat="1" x14ac:dyDescent="0.25">
      <c r="F512" s="110"/>
    </row>
    <row r="513" spans="6:6" s="83" customFormat="1" x14ac:dyDescent="0.25">
      <c r="F513" s="110"/>
    </row>
    <row r="514" spans="6:6" s="83" customFormat="1" x14ac:dyDescent="0.25">
      <c r="F514" s="110"/>
    </row>
    <row r="515" spans="6:6" s="83" customFormat="1" x14ac:dyDescent="0.25">
      <c r="F515" s="110"/>
    </row>
    <row r="516" spans="6:6" s="83" customFormat="1" x14ac:dyDescent="0.25">
      <c r="F516" s="110"/>
    </row>
    <row r="517" spans="6:6" s="83" customFormat="1" x14ac:dyDescent="0.25">
      <c r="F517" s="110"/>
    </row>
    <row r="518" spans="6:6" s="83" customFormat="1" x14ac:dyDescent="0.25">
      <c r="F518" s="110"/>
    </row>
    <row r="519" spans="6:6" s="83" customFormat="1" x14ac:dyDescent="0.25">
      <c r="F519" s="110"/>
    </row>
    <row r="520" spans="6:6" s="83" customFormat="1" x14ac:dyDescent="0.25">
      <c r="F520" s="110"/>
    </row>
    <row r="521" spans="6:6" s="83" customFormat="1" x14ac:dyDescent="0.25">
      <c r="F521" s="110"/>
    </row>
    <row r="522" spans="6:6" s="83" customFormat="1" x14ac:dyDescent="0.25">
      <c r="F522" s="110"/>
    </row>
    <row r="523" spans="6:6" s="83" customFormat="1" x14ac:dyDescent="0.25">
      <c r="F523" s="110"/>
    </row>
    <row r="524" spans="6:6" s="83" customFormat="1" x14ac:dyDescent="0.25">
      <c r="F524" s="110"/>
    </row>
    <row r="525" spans="6:6" s="83" customFormat="1" x14ac:dyDescent="0.25">
      <c r="F525" s="110"/>
    </row>
    <row r="526" spans="6:6" s="83" customFormat="1" x14ac:dyDescent="0.25">
      <c r="F526" s="110"/>
    </row>
    <row r="527" spans="6:6" s="83" customFormat="1" x14ac:dyDescent="0.25">
      <c r="F527" s="110"/>
    </row>
    <row r="528" spans="6:6" s="83" customFormat="1" x14ac:dyDescent="0.25">
      <c r="F528" s="110"/>
    </row>
    <row r="529" spans="6:6" s="83" customFormat="1" x14ac:dyDescent="0.25">
      <c r="F529" s="110"/>
    </row>
    <row r="530" spans="6:6" s="83" customFormat="1" x14ac:dyDescent="0.25">
      <c r="F530" s="110"/>
    </row>
    <row r="531" spans="6:6" s="83" customFormat="1" x14ac:dyDescent="0.25">
      <c r="F531" s="110"/>
    </row>
    <row r="532" spans="6:6" s="83" customFormat="1" x14ac:dyDescent="0.25">
      <c r="F532" s="110"/>
    </row>
    <row r="533" spans="6:6" s="83" customFormat="1" x14ac:dyDescent="0.25">
      <c r="F533" s="110"/>
    </row>
    <row r="534" spans="6:6" s="83" customFormat="1" x14ac:dyDescent="0.25">
      <c r="F534" s="110"/>
    </row>
    <row r="535" spans="6:6" s="83" customFormat="1" x14ac:dyDescent="0.25">
      <c r="F535" s="110"/>
    </row>
    <row r="536" spans="6:6" s="83" customFormat="1" x14ac:dyDescent="0.25">
      <c r="F536" s="110"/>
    </row>
    <row r="537" spans="6:6" s="83" customFormat="1" x14ac:dyDescent="0.25">
      <c r="F537" s="110"/>
    </row>
    <row r="538" spans="6:6" s="83" customFormat="1" x14ac:dyDescent="0.25">
      <c r="F538" s="110"/>
    </row>
    <row r="539" spans="6:6" s="83" customFormat="1" x14ac:dyDescent="0.25">
      <c r="F539" s="110"/>
    </row>
    <row r="540" spans="6:6" s="83" customFormat="1" x14ac:dyDescent="0.25">
      <c r="F540" s="110"/>
    </row>
    <row r="541" spans="6:6" s="83" customFormat="1" x14ac:dyDescent="0.25">
      <c r="F541" s="110"/>
    </row>
    <row r="542" spans="6:6" s="83" customFormat="1" x14ac:dyDescent="0.25">
      <c r="F542" s="110"/>
    </row>
    <row r="543" spans="6:6" s="83" customFormat="1" x14ac:dyDescent="0.25">
      <c r="F543" s="110"/>
    </row>
    <row r="544" spans="6:6" s="83" customFormat="1" x14ac:dyDescent="0.25">
      <c r="F544" s="110"/>
    </row>
    <row r="545" spans="6:6" s="83" customFormat="1" x14ac:dyDescent="0.25">
      <c r="F545" s="110"/>
    </row>
    <row r="546" spans="6:6" s="83" customFormat="1" x14ac:dyDescent="0.25">
      <c r="F546" s="110"/>
    </row>
    <row r="547" spans="6:6" s="83" customFormat="1" x14ac:dyDescent="0.25">
      <c r="F547" s="110"/>
    </row>
    <row r="548" spans="6:6" s="83" customFormat="1" x14ac:dyDescent="0.25">
      <c r="F548" s="110"/>
    </row>
    <row r="549" spans="6:6" s="83" customFormat="1" x14ac:dyDescent="0.25">
      <c r="F549" s="110"/>
    </row>
    <row r="550" spans="6:6" s="83" customFormat="1" x14ac:dyDescent="0.25">
      <c r="F550" s="110"/>
    </row>
    <row r="551" spans="6:6" s="83" customFormat="1" x14ac:dyDescent="0.25">
      <c r="F551" s="110"/>
    </row>
    <row r="552" spans="6:6" s="83" customFormat="1" x14ac:dyDescent="0.25">
      <c r="F552" s="110"/>
    </row>
    <row r="553" spans="6:6" s="83" customFormat="1" x14ac:dyDescent="0.25">
      <c r="F553" s="110"/>
    </row>
    <row r="554" spans="6:6" s="83" customFormat="1" x14ac:dyDescent="0.25">
      <c r="F554" s="110"/>
    </row>
    <row r="555" spans="6:6" s="83" customFormat="1" x14ac:dyDescent="0.25">
      <c r="F555" s="110"/>
    </row>
    <row r="556" spans="6:6" s="83" customFormat="1" x14ac:dyDescent="0.25">
      <c r="F556" s="110"/>
    </row>
    <row r="557" spans="6:6" s="83" customFormat="1" x14ac:dyDescent="0.25">
      <c r="F557" s="110"/>
    </row>
    <row r="558" spans="6:6" s="83" customFormat="1" x14ac:dyDescent="0.25">
      <c r="F558" s="110"/>
    </row>
    <row r="559" spans="6:6" s="83" customFormat="1" x14ac:dyDescent="0.25">
      <c r="F559" s="110"/>
    </row>
    <row r="560" spans="6:6" s="83" customFormat="1" x14ac:dyDescent="0.25">
      <c r="F560" s="110"/>
    </row>
    <row r="561" spans="6:6" s="83" customFormat="1" x14ac:dyDescent="0.25">
      <c r="F561" s="110"/>
    </row>
    <row r="562" spans="6:6" s="83" customFormat="1" x14ac:dyDescent="0.25">
      <c r="F562" s="110"/>
    </row>
    <row r="563" spans="6:6" s="83" customFormat="1" x14ac:dyDescent="0.25">
      <c r="F563" s="110"/>
    </row>
    <row r="564" spans="6:6" s="83" customFormat="1" x14ac:dyDescent="0.25">
      <c r="F564" s="110"/>
    </row>
    <row r="565" spans="6:6" s="83" customFormat="1" x14ac:dyDescent="0.25">
      <c r="F565" s="110"/>
    </row>
    <row r="566" spans="6:6" s="83" customFormat="1" x14ac:dyDescent="0.25">
      <c r="F566" s="110"/>
    </row>
    <row r="567" spans="6:6" s="83" customFormat="1" x14ac:dyDescent="0.25">
      <c r="F567" s="110"/>
    </row>
    <row r="568" spans="6:6" s="83" customFormat="1" x14ac:dyDescent="0.25">
      <c r="F568" s="110"/>
    </row>
    <row r="569" spans="6:6" s="83" customFormat="1" x14ac:dyDescent="0.25">
      <c r="F569" s="110"/>
    </row>
    <row r="570" spans="6:6" s="83" customFormat="1" x14ac:dyDescent="0.25">
      <c r="F570" s="110"/>
    </row>
    <row r="571" spans="6:6" s="83" customFormat="1" x14ac:dyDescent="0.25">
      <c r="F571" s="110"/>
    </row>
    <row r="572" spans="6:6" s="83" customFormat="1" x14ac:dyDescent="0.25">
      <c r="F572" s="110"/>
    </row>
    <row r="573" spans="6:6" s="83" customFormat="1" x14ac:dyDescent="0.25">
      <c r="F573" s="110"/>
    </row>
    <row r="574" spans="6:6" s="83" customFormat="1" x14ac:dyDescent="0.25">
      <c r="F574" s="110"/>
    </row>
    <row r="575" spans="6:6" s="83" customFormat="1" x14ac:dyDescent="0.25">
      <c r="F575" s="110"/>
    </row>
    <row r="576" spans="6:6" s="83" customFormat="1" x14ac:dyDescent="0.25">
      <c r="F576" s="110"/>
    </row>
    <row r="577" spans="6:6" s="83" customFormat="1" x14ac:dyDescent="0.25">
      <c r="F577" s="110"/>
    </row>
    <row r="578" spans="6:6" s="83" customFormat="1" x14ac:dyDescent="0.25">
      <c r="F578" s="110"/>
    </row>
    <row r="579" spans="6:6" s="83" customFormat="1" x14ac:dyDescent="0.25">
      <c r="F579" s="110"/>
    </row>
    <row r="580" spans="6:6" s="83" customFormat="1" x14ac:dyDescent="0.25">
      <c r="F580" s="110"/>
    </row>
    <row r="581" spans="6:6" s="83" customFormat="1" x14ac:dyDescent="0.25">
      <c r="F581" s="110"/>
    </row>
    <row r="582" spans="6:6" s="83" customFormat="1" x14ac:dyDescent="0.25">
      <c r="F582" s="110"/>
    </row>
    <row r="583" spans="6:6" s="83" customFormat="1" x14ac:dyDescent="0.25">
      <c r="F583" s="110"/>
    </row>
    <row r="584" spans="6:6" s="83" customFormat="1" x14ac:dyDescent="0.25">
      <c r="F584" s="110"/>
    </row>
    <row r="585" spans="6:6" s="83" customFormat="1" x14ac:dyDescent="0.25">
      <c r="F585" s="110"/>
    </row>
    <row r="586" spans="6:6" s="83" customFormat="1" x14ac:dyDescent="0.25">
      <c r="F586" s="110"/>
    </row>
    <row r="587" spans="6:6" s="83" customFormat="1" x14ac:dyDescent="0.25">
      <c r="F587" s="110"/>
    </row>
    <row r="588" spans="6:6" s="83" customFormat="1" x14ac:dyDescent="0.25">
      <c r="F588" s="110"/>
    </row>
    <row r="589" spans="6:6" s="83" customFormat="1" x14ac:dyDescent="0.25">
      <c r="F589" s="110"/>
    </row>
    <row r="590" spans="6:6" s="83" customFormat="1" x14ac:dyDescent="0.25">
      <c r="F590" s="110"/>
    </row>
    <row r="591" spans="6:6" s="83" customFormat="1" x14ac:dyDescent="0.25">
      <c r="F591" s="110"/>
    </row>
    <row r="592" spans="6:6" s="83" customFormat="1" x14ac:dyDescent="0.25">
      <c r="F592" s="110"/>
    </row>
    <row r="593" spans="6:6" s="83" customFormat="1" x14ac:dyDescent="0.25">
      <c r="F593" s="110"/>
    </row>
    <row r="594" spans="6:6" s="83" customFormat="1" x14ac:dyDescent="0.25">
      <c r="F594" s="110"/>
    </row>
    <row r="595" spans="6:6" s="83" customFormat="1" x14ac:dyDescent="0.25">
      <c r="F595" s="110"/>
    </row>
    <row r="596" spans="6:6" s="83" customFormat="1" x14ac:dyDescent="0.25">
      <c r="F596" s="110"/>
    </row>
    <row r="597" spans="6:6" s="83" customFormat="1" x14ac:dyDescent="0.25">
      <c r="F597" s="110"/>
    </row>
    <row r="598" spans="6:6" s="83" customFormat="1" x14ac:dyDescent="0.25">
      <c r="F598" s="110"/>
    </row>
    <row r="599" spans="6:6" s="83" customFormat="1" x14ac:dyDescent="0.25">
      <c r="F599" s="110"/>
    </row>
    <row r="600" spans="6:6" s="83" customFormat="1" x14ac:dyDescent="0.25">
      <c r="F600" s="110"/>
    </row>
    <row r="601" spans="6:6" s="83" customFormat="1" x14ac:dyDescent="0.25">
      <c r="F601" s="110"/>
    </row>
    <row r="602" spans="6:6" s="83" customFormat="1" x14ac:dyDescent="0.25">
      <c r="F602" s="110"/>
    </row>
    <row r="603" spans="6:6" s="83" customFormat="1" x14ac:dyDescent="0.25">
      <c r="F603" s="110"/>
    </row>
    <row r="604" spans="6:6" s="83" customFormat="1" x14ac:dyDescent="0.25">
      <c r="F604" s="110"/>
    </row>
    <row r="605" spans="6:6" s="83" customFormat="1" x14ac:dyDescent="0.25">
      <c r="F605" s="110"/>
    </row>
    <row r="606" spans="6:6" s="83" customFormat="1" x14ac:dyDescent="0.25">
      <c r="F606" s="110"/>
    </row>
    <row r="607" spans="6:6" s="83" customFormat="1" x14ac:dyDescent="0.25">
      <c r="F607" s="110"/>
    </row>
    <row r="608" spans="6:6" s="83" customFormat="1" x14ac:dyDescent="0.25">
      <c r="F608" s="110"/>
    </row>
    <row r="609" spans="6:6" s="83" customFormat="1" x14ac:dyDescent="0.25">
      <c r="F609" s="110"/>
    </row>
    <row r="610" spans="6:6" s="83" customFormat="1" x14ac:dyDescent="0.25">
      <c r="F610" s="110"/>
    </row>
    <row r="611" spans="6:6" s="83" customFormat="1" x14ac:dyDescent="0.25">
      <c r="F611" s="110"/>
    </row>
    <row r="612" spans="6:6" s="83" customFormat="1" x14ac:dyDescent="0.25">
      <c r="F612" s="110"/>
    </row>
    <row r="613" spans="6:6" s="83" customFormat="1" x14ac:dyDescent="0.25">
      <c r="F613" s="110"/>
    </row>
    <row r="614" spans="6:6" s="83" customFormat="1" x14ac:dyDescent="0.25">
      <c r="F614" s="110"/>
    </row>
    <row r="615" spans="6:6" s="83" customFormat="1" x14ac:dyDescent="0.25">
      <c r="F615" s="110"/>
    </row>
    <row r="616" spans="6:6" s="83" customFormat="1" x14ac:dyDescent="0.25">
      <c r="F616" s="110"/>
    </row>
    <row r="617" spans="6:6" s="83" customFormat="1" x14ac:dyDescent="0.25">
      <c r="F617" s="110"/>
    </row>
    <row r="618" spans="6:6" s="83" customFormat="1" x14ac:dyDescent="0.25">
      <c r="F618" s="110"/>
    </row>
    <row r="619" spans="6:6" s="83" customFormat="1" x14ac:dyDescent="0.25">
      <c r="F619" s="110"/>
    </row>
    <row r="620" spans="6:6" s="83" customFormat="1" x14ac:dyDescent="0.25">
      <c r="F620" s="110"/>
    </row>
    <row r="621" spans="6:6" s="83" customFormat="1" x14ac:dyDescent="0.25">
      <c r="F621" s="110"/>
    </row>
    <row r="622" spans="6:6" s="83" customFormat="1" x14ac:dyDescent="0.25">
      <c r="F622" s="110"/>
    </row>
    <row r="623" spans="6:6" s="83" customFormat="1" x14ac:dyDescent="0.25">
      <c r="F623" s="110"/>
    </row>
    <row r="624" spans="6:6" s="83" customFormat="1" x14ac:dyDescent="0.25">
      <c r="F624" s="110"/>
    </row>
    <row r="625" spans="6:6" s="83" customFormat="1" x14ac:dyDescent="0.25">
      <c r="F625" s="110"/>
    </row>
    <row r="626" spans="6:6" s="83" customFormat="1" x14ac:dyDescent="0.25">
      <c r="F626" s="110"/>
    </row>
    <row r="627" spans="6:6" s="83" customFormat="1" x14ac:dyDescent="0.25">
      <c r="F627" s="110"/>
    </row>
    <row r="628" spans="6:6" s="83" customFormat="1" x14ac:dyDescent="0.25">
      <c r="F628" s="110"/>
    </row>
    <row r="629" spans="6:6" s="83" customFormat="1" x14ac:dyDescent="0.25">
      <c r="F629" s="110"/>
    </row>
    <row r="630" spans="6:6" s="83" customFormat="1" x14ac:dyDescent="0.25">
      <c r="F630" s="110"/>
    </row>
    <row r="631" spans="6:6" s="83" customFormat="1" x14ac:dyDescent="0.25">
      <c r="F631" s="110"/>
    </row>
    <row r="632" spans="6:6" s="83" customFormat="1" x14ac:dyDescent="0.25">
      <c r="F632" s="110"/>
    </row>
    <row r="633" spans="6:6" s="83" customFormat="1" x14ac:dyDescent="0.25">
      <c r="F633" s="110"/>
    </row>
    <row r="634" spans="6:6" s="83" customFormat="1" x14ac:dyDescent="0.25">
      <c r="F634" s="110"/>
    </row>
    <row r="635" spans="6:6" s="83" customFormat="1" x14ac:dyDescent="0.25">
      <c r="F635" s="110"/>
    </row>
    <row r="636" spans="6:6" s="83" customFormat="1" x14ac:dyDescent="0.25">
      <c r="F636" s="110"/>
    </row>
    <row r="637" spans="6:6" s="83" customFormat="1" x14ac:dyDescent="0.25">
      <c r="F637" s="110"/>
    </row>
    <row r="638" spans="6:6" s="83" customFormat="1" x14ac:dyDescent="0.25">
      <c r="F638" s="110"/>
    </row>
    <row r="639" spans="6:6" s="83" customFormat="1" x14ac:dyDescent="0.25">
      <c r="F639" s="110"/>
    </row>
    <row r="640" spans="6:6" s="83" customFormat="1" x14ac:dyDescent="0.25">
      <c r="F640" s="110"/>
    </row>
    <row r="641" spans="6:6" s="83" customFormat="1" x14ac:dyDescent="0.25">
      <c r="F641" s="110"/>
    </row>
    <row r="642" spans="6:6" s="83" customFormat="1" x14ac:dyDescent="0.25">
      <c r="F642" s="110"/>
    </row>
    <row r="643" spans="6:6" s="83" customFormat="1" x14ac:dyDescent="0.25">
      <c r="F643" s="110"/>
    </row>
    <row r="644" spans="6:6" s="83" customFormat="1" x14ac:dyDescent="0.25">
      <c r="F644" s="110"/>
    </row>
    <row r="645" spans="6:6" s="83" customFormat="1" x14ac:dyDescent="0.25">
      <c r="F645" s="110"/>
    </row>
    <row r="646" spans="6:6" s="83" customFormat="1" x14ac:dyDescent="0.25">
      <c r="F646" s="110"/>
    </row>
    <row r="647" spans="6:6" s="83" customFormat="1" x14ac:dyDescent="0.25">
      <c r="F647" s="110"/>
    </row>
    <row r="648" spans="6:6" s="83" customFormat="1" x14ac:dyDescent="0.25">
      <c r="F648" s="110"/>
    </row>
    <row r="649" spans="6:6" s="83" customFormat="1" x14ac:dyDescent="0.25">
      <c r="F649" s="110"/>
    </row>
    <row r="650" spans="6:6" s="83" customFormat="1" x14ac:dyDescent="0.25">
      <c r="F650" s="110"/>
    </row>
    <row r="651" spans="6:6" s="83" customFormat="1" x14ac:dyDescent="0.25">
      <c r="F651" s="110"/>
    </row>
    <row r="652" spans="6:6" s="83" customFormat="1" x14ac:dyDescent="0.25">
      <c r="F652" s="110"/>
    </row>
    <row r="653" spans="6:6" s="83" customFormat="1" x14ac:dyDescent="0.25">
      <c r="F653" s="110"/>
    </row>
    <row r="654" spans="6:6" s="83" customFormat="1" x14ac:dyDescent="0.25">
      <c r="F654" s="110"/>
    </row>
    <row r="655" spans="6:6" s="83" customFormat="1" x14ac:dyDescent="0.25">
      <c r="F655" s="110"/>
    </row>
    <row r="656" spans="6:6" s="83" customFormat="1" x14ac:dyDescent="0.25">
      <c r="F656" s="110"/>
    </row>
    <row r="657" spans="6:6" s="83" customFormat="1" x14ac:dyDescent="0.25">
      <c r="F657" s="110"/>
    </row>
    <row r="658" spans="6:6" s="83" customFormat="1" x14ac:dyDescent="0.25">
      <c r="F658" s="110"/>
    </row>
    <row r="659" spans="6:6" s="83" customFormat="1" x14ac:dyDescent="0.25">
      <c r="F659" s="110"/>
    </row>
    <row r="660" spans="6:6" s="83" customFormat="1" x14ac:dyDescent="0.25">
      <c r="F660" s="110"/>
    </row>
    <row r="661" spans="6:6" s="83" customFormat="1" x14ac:dyDescent="0.25">
      <c r="F661" s="110"/>
    </row>
    <row r="662" spans="6:6" s="83" customFormat="1" x14ac:dyDescent="0.25">
      <c r="F662" s="110"/>
    </row>
    <row r="663" spans="6:6" s="83" customFormat="1" x14ac:dyDescent="0.25">
      <c r="F663" s="110"/>
    </row>
    <row r="664" spans="6:6" s="83" customFormat="1" x14ac:dyDescent="0.25">
      <c r="F664" s="110"/>
    </row>
    <row r="665" spans="6:6" s="83" customFormat="1" x14ac:dyDescent="0.25">
      <c r="F665" s="110"/>
    </row>
    <row r="666" spans="6:6" s="83" customFormat="1" x14ac:dyDescent="0.25">
      <c r="F666" s="110"/>
    </row>
    <row r="667" spans="6:6" s="83" customFormat="1" x14ac:dyDescent="0.25">
      <c r="F667" s="110"/>
    </row>
    <row r="668" spans="6:6" s="83" customFormat="1" x14ac:dyDescent="0.25">
      <c r="F668" s="110"/>
    </row>
    <row r="669" spans="6:6" s="83" customFormat="1" x14ac:dyDescent="0.25">
      <c r="F669" s="110"/>
    </row>
    <row r="670" spans="6:6" s="83" customFormat="1" x14ac:dyDescent="0.25">
      <c r="F670" s="110"/>
    </row>
    <row r="671" spans="6:6" s="83" customFormat="1" x14ac:dyDescent="0.25">
      <c r="F671" s="110"/>
    </row>
    <row r="672" spans="6:6" s="83" customFormat="1" x14ac:dyDescent="0.25">
      <c r="F672" s="110"/>
    </row>
    <row r="673" spans="6:6" s="83" customFormat="1" x14ac:dyDescent="0.25">
      <c r="F673" s="110"/>
    </row>
    <row r="674" spans="6:6" s="83" customFormat="1" x14ac:dyDescent="0.25">
      <c r="F674" s="110"/>
    </row>
    <row r="675" spans="6:6" s="83" customFormat="1" x14ac:dyDescent="0.25">
      <c r="F675" s="110"/>
    </row>
    <row r="676" spans="6:6" s="83" customFormat="1" x14ac:dyDescent="0.25">
      <c r="F676" s="110"/>
    </row>
    <row r="677" spans="6:6" s="83" customFormat="1" x14ac:dyDescent="0.25">
      <c r="F677" s="110"/>
    </row>
    <row r="678" spans="6:6" s="83" customFormat="1" x14ac:dyDescent="0.25">
      <c r="F678" s="110"/>
    </row>
    <row r="679" spans="6:6" s="83" customFormat="1" x14ac:dyDescent="0.25">
      <c r="F679" s="110"/>
    </row>
    <row r="680" spans="6:6" s="83" customFormat="1" x14ac:dyDescent="0.25">
      <c r="F680" s="110"/>
    </row>
    <row r="681" spans="6:6" s="83" customFormat="1" x14ac:dyDescent="0.25">
      <c r="F681" s="110"/>
    </row>
    <row r="682" spans="6:6" s="83" customFormat="1" x14ac:dyDescent="0.25">
      <c r="F682" s="110"/>
    </row>
    <row r="683" spans="6:6" s="83" customFormat="1" x14ac:dyDescent="0.25">
      <c r="F683" s="110"/>
    </row>
    <row r="684" spans="6:6" s="83" customFormat="1" x14ac:dyDescent="0.25">
      <c r="F684" s="110"/>
    </row>
    <row r="685" spans="6:6" s="83" customFormat="1" x14ac:dyDescent="0.25">
      <c r="F685" s="110"/>
    </row>
    <row r="686" spans="6:6" s="83" customFormat="1" x14ac:dyDescent="0.25">
      <c r="F686" s="110"/>
    </row>
    <row r="687" spans="6:6" s="83" customFormat="1" x14ac:dyDescent="0.25">
      <c r="F687" s="110"/>
    </row>
    <row r="688" spans="6:6" s="83" customFormat="1" x14ac:dyDescent="0.25">
      <c r="F688" s="110"/>
    </row>
    <row r="689" spans="6:6" s="83" customFormat="1" x14ac:dyDescent="0.25">
      <c r="F689" s="110"/>
    </row>
    <row r="690" spans="6:6" s="83" customFormat="1" x14ac:dyDescent="0.25">
      <c r="F690" s="110"/>
    </row>
    <row r="691" spans="6:6" s="83" customFormat="1" x14ac:dyDescent="0.25">
      <c r="F691" s="110"/>
    </row>
    <row r="692" spans="6:6" s="83" customFormat="1" x14ac:dyDescent="0.25">
      <c r="F692" s="110"/>
    </row>
    <row r="693" spans="6:6" s="83" customFormat="1" x14ac:dyDescent="0.25">
      <c r="F693" s="110"/>
    </row>
    <row r="694" spans="6:6" s="83" customFormat="1" x14ac:dyDescent="0.25">
      <c r="F694" s="110"/>
    </row>
    <row r="695" spans="6:6" s="83" customFormat="1" x14ac:dyDescent="0.25">
      <c r="F695" s="110"/>
    </row>
    <row r="696" spans="6:6" s="83" customFormat="1" x14ac:dyDescent="0.25">
      <c r="F696" s="110"/>
    </row>
    <row r="697" spans="6:6" s="83" customFormat="1" x14ac:dyDescent="0.25">
      <c r="F697" s="110"/>
    </row>
    <row r="698" spans="6:6" s="83" customFormat="1" x14ac:dyDescent="0.25">
      <c r="F698" s="110"/>
    </row>
    <row r="699" spans="6:6" s="83" customFormat="1" x14ac:dyDescent="0.25">
      <c r="F699" s="110"/>
    </row>
    <row r="700" spans="6:6" s="83" customFormat="1" x14ac:dyDescent="0.25">
      <c r="F700" s="110"/>
    </row>
    <row r="701" spans="6:6" s="83" customFormat="1" x14ac:dyDescent="0.25">
      <c r="F701" s="110"/>
    </row>
    <row r="702" spans="6:6" s="83" customFormat="1" x14ac:dyDescent="0.25">
      <c r="F702" s="110"/>
    </row>
    <row r="703" spans="6:6" s="83" customFormat="1" x14ac:dyDescent="0.25">
      <c r="F703" s="110"/>
    </row>
    <row r="704" spans="6:6" s="83" customFormat="1" x14ac:dyDescent="0.25">
      <c r="F704" s="110"/>
    </row>
    <row r="705" spans="6:6" s="83" customFormat="1" x14ac:dyDescent="0.25">
      <c r="F705" s="110"/>
    </row>
    <row r="706" spans="6:6" s="83" customFormat="1" x14ac:dyDescent="0.25">
      <c r="F706" s="110"/>
    </row>
    <row r="707" spans="6:6" s="83" customFormat="1" x14ac:dyDescent="0.25">
      <c r="F707" s="110"/>
    </row>
    <row r="708" spans="6:6" s="83" customFormat="1" x14ac:dyDescent="0.25">
      <c r="F708" s="110"/>
    </row>
    <row r="709" spans="6:6" s="83" customFormat="1" x14ac:dyDescent="0.25">
      <c r="F709" s="110"/>
    </row>
    <row r="710" spans="6:6" s="83" customFormat="1" x14ac:dyDescent="0.25">
      <c r="F710" s="110"/>
    </row>
    <row r="711" spans="6:6" s="83" customFormat="1" x14ac:dyDescent="0.25">
      <c r="F711" s="110"/>
    </row>
    <row r="712" spans="6:6" s="83" customFormat="1" x14ac:dyDescent="0.25">
      <c r="F712" s="110"/>
    </row>
    <row r="713" spans="6:6" s="83" customFormat="1" x14ac:dyDescent="0.25">
      <c r="F713" s="110"/>
    </row>
    <row r="714" spans="6:6" s="83" customFormat="1" x14ac:dyDescent="0.25">
      <c r="F714" s="110"/>
    </row>
    <row r="715" spans="6:6" s="83" customFormat="1" x14ac:dyDescent="0.25">
      <c r="F715" s="110"/>
    </row>
    <row r="716" spans="6:6" s="83" customFormat="1" x14ac:dyDescent="0.25">
      <c r="F716" s="110"/>
    </row>
    <row r="717" spans="6:6" s="83" customFormat="1" x14ac:dyDescent="0.25">
      <c r="F717" s="110"/>
    </row>
    <row r="718" spans="6:6" s="83" customFormat="1" x14ac:dyDescent="0.25">
      <c r="F718" s="110"/>
    </row>
    <row r="719" spans="6:6" s="83" customFormat="1" x14ac:dyDescent="0.25">
      <c r="F719" s="110"/>
    </row>
    <row r="720" spans="6:6" s="83" customFormat="1" x14ac:dyDescent="0.25">
      <c r="F720" s="110"/>
    </row>
    <row r="721" spans="6:6" s="83" customFormat="1" x14ac:dyDescent="0.25">
      <c r="F721" s="110"/>
    </row>
    <row r="722" spans="6:6" s="83" customFormat="1" x14ac:dyDescent="0.25">
      <c r="F722" s="110"/>
    </row>
    <row r="723" spans="6:6" s="83" customFormat="1" x14ac:dyDescent="0.25">
      <c r="F723" s="110"/>
    </row>
    <row r="724" spans="6:6" s="83" customFormat="1" x14ac:dyDescent="0.25">
      <c r="F724" s="110"/>
    </row>
    <row r="725" spans="6:6" s="83" customFormat="1" x14ac:dyDescent="0.25">
      <c r="F725" s="110"/>
    </row>
    <row r="726" spans="6:6" s="83" customFormat="1" x14ac:dyDescent="0.25">
      <c r="F726" s="110"/>
    </row>
    <row r="727" spans="6:6" s="83" customFormat="1" x14ac:dyDescent="0.25">
      <c r="F727" s="110"/>
    </row>
    <row r="728" spans="6:6" s="83" customFormat="1" x14ac:dyDescent="0.25">
      <c r="F728" s="110"/>
    </row>
    <row r="729" spans="6:6" s="83" customFormat="1" x14ac:dyDescent="0.25">
      <c r="F729" s="110"/>
    </row>
    <row r="730" spans="6:6" s="83" customFormat="1" x14ac:dyDescent="0.25">
      <c r="F730" s="110"/>
    </row>
    <row r="731" spans="6:6" s="83" customFormat="1" x14ac:dyDescent="0.25">
      <c r="F731" s="110"/>
    </row>
    <row r="732" spans="6:6" s="83" customFormat="1" x14ac:dyDescent="0.25">
      <c r="F732" s="110"/>
    </row>
    <row r="733" spans="6:6" s="83" customFormat="1" x14ac:dyDescent="0.25">
      <c r="F733" s="110"/>
    </row>
    <row r="734" spans="6:6" s="83" customFormat="1" x14ac:dyDescent="0.25">
      <c r="F734" s="110"/>
    </row>
    <row r="735" spans="6:6" s="83" customFormat="1" x14ac:dyDescent="0.25">
      <c r="F735" s="110"/>
    </row>
    <row r="736" spans="6:6" s="83" customFormat="1" x14ac:dyDescent="0.25">
      <c r="F736" s="110"/>
    </row>
    <row r="737" spans="6:6" s="83" customFormat="1" x14ac:dyDescent="0.25">
      <c r="F737" s="110"/>
    </row>
    <row r="738" spans="6:6" s="83" customFormat="1" x14ac:dyDescent="0.25">
      <c r="F738" s="110"/>
    </row>
    <row r="739" spans="6:6" s="83" customFormat="1" x14ac:dyDescent="0.25">
      <c r="F739" s="110"/>
    </row>
    <row r="740" spans="6:6" s="83" customFormat="1" x14ac:dyDescent="0.25">
      <c r="F740" s="110"/>
    </row>
    <row r="741" spans="6:6" s="83" customFormat="1" x14ac:dyDescent="0.25">
      <c r="F741" s="110"/>
    </row>
    <row r="742" spans="6:6" s="83" customFormat="1" x14ac:dyDescent="0.25">
      <c r="F742" s="110"/>
    </row>
    <row r="743" spans="6:6" s="83" customFormat="1" x14ac:dyDescent="0.25">
      <c r="F743" s="110"/>
    </row>
    <row r="744" spans="6:6" s="83" customFormat="1" x14ac:dyDescent="0.25">
      <c r="F744" s="110"/>
    </row>
    <row r="745" spans="6:6" s="83" customFormat="1" x14ac:dyDescent="0.25">
      <c r="F745" s="110"/>
    </row>
    <row r="746" spans="6:6" s="83" customFormat="1" x14ac:dyDescent="0.25">
      <c r="F746" s="110"/>
    </row>
    <row r="747" spans="6:6" s="83" customFormat="1" x14ac:dyDescent="0.25">
      <c r="F747" s="110"/>
    </row>
    <row r="748" spans="6:6" s="83" customFormat="1" x14ac:dyDescent="0.25">
      <c r="F748" s="110"/>
    </row>
    <row r="749" spans="6:6" s="83" customFormat="1" x14ac:dyDescent="0.25">
      <c r="F749" s="110"/>
    </row>
    <row r="750" spans="6:6" s="83" customFormat="1" x14ac:dyDescent="0.25">
      <c r="F750" s="110"/>
    </row>
    <row r="751" spans="6:6" s="83" customFormat="1" x14ac:dyDescent="0.25">
      <c r="F751" s="110"/>
    </row>
    <row r="752" spans="6:6" s="83" customFormat="1" x14ac:dyDescent="0.25">
      <c r="F752" s="110"/>
    </row>
    <row r="753" spans="6:6" s="83" customFormat="1" x14ac:dyDescent="0.25">
      <c r="F753" s="110"/>
    </row>
    <row r="754" spans="6:6" s="83" customFormat="1" x14ac:dyDescent="0.25">
      <c r="F754" s="110"/>
    </row>
    <row r="755" spans="6:6" s="83" customFormat="1" x14ac:dyDescent="0.25">
      <c r="F755" s="110"/>
    </row>
    <row r="756" spans="6:6" s="83" customFormat="1" x14ac:dyDescent="0.25">
      <c r="F756" s="110"/>
    </row>
    <row r="757" spans="6:6" s="83" customFormat="1" x14ac:dyDescent="0.25">
      <c r="F757" s="110"/>
    </row>
    <row r="758" spans="6:6" s="83" customFormat="1" x14ac:dyDescent="0.25">
      <c r="F758" s="110"/>
    </row>
    <row r="759" spans="6:6" s="83" customFormat="1" x14ac:dyDescent="0.25">
      <c r="F759" s="110"/>
    </row>
    <row r="760" spans="6:6" s="83" customFormat="1" x14ac:dyDescent="0.25">
      <c r="F760" s="110"/>
    </row>
    <row r="761" spans="6:6" s="83" customFormat="1" x14ac:dyDescent="0.25">
      <c r="F761" s="110"/>
    </row>
    <row r="762" spans="6:6" s="83" customFormat="1" x14ac:dyDescent="0.25">
      <c r="F762" s="110"/>
    </row>
    <row r="763" spans="6:6" s="83" customFormat="1" x14ac:dyDescent="0.25">
      <c r="F763" s="110"/>
    </row>
    <row r="764" spans="6:6" s="83" customFormat="1" x14ac:dyDescent="0.25">
      <c r="F764" s="110"/>
    </row>
    <row r="765" spans="6:6" s="83" customFormat="1" x14ac:dyDescent="0.25">
      <c r="F765" s="110"/>
    </row>
    <row r="766" spans="6:6" s="83" customFormat="1" x14ac:dyDescent="0.25">
      <c r="F766" s="110"/>
    </row>
    <row r="767" spans="6:6" s="83" customFormat="1" x14ac:dyDescent="0.25">
      <c r="F767" s="110"/>
    </row>
    <row r="768" spans="6:6" s="83" customFormat="1" x14ac:dyDescent="0.25">
      <c r="F768" s="110"/>
    </row>
    <row r="769" spans="6:6" s="83" customFormat="1" x14ac:dyDescent="0.25">
      <c r="F769" s="110"/>
    </row>
    <row r="770" spans="6:6" s="83" customFormat="1" x14ac:dyDescent="0.25">
      <c r="F770" s="110"/>
    </row>
    <row r="771" spans="6:6" s="83" customFormat="1" x14ac:dyDescent="0.25">
      <c r="F771" s="110"/>
    </row>
    <row r="772" spans="6:6" s="83" customFormat="1" x14ac:dyDescent="0.25">
      <c r="F772" s="110"/>
    </row>
    <row r="773" spans="6:6" s="83" customFormat="1" x14ac:dyDescent="0.25">
      <c r="F773" s="110"/>
    </row>
    <row r="774" spans="6:6" s="83" customFormat="1" x14ac:dyDescent="0.25">
      <c r="F774" s="110"/>
    </row>
    <row r="775" spans="6:6" s="83" customFormat="1" x14ac:dyDescent="0.25">
      <c r="F775" s="110"/>
    </row>
    <row r="776" spans="6:6" s="83" customFormat="1" x14ac:dyDescent="0.25">
      <c r="F776" s="110"/>
    </row>
    <row r="777" spans="6:6" s="83" customFormat="1" x14ac:dyDescent="0.25">
      <c r="F777" s="110"/>
    </row>
    <row r="778" spans="6:6" s="83" customFormat="1" x14ac:dyDescent="0.25">
      <c r="F778" s="110"/>
    </row>
    <row r="779" spans="6:6" s="83" customFormat="1" x14ac:dyDescent="0.25">
      <c r="F779" s="110"/>
    </row>
    <row r="780" spans="6:6" s="83" customFormat="1" x14ac:dyDescent="0.25">
      <c r="F780" s="110"/>
    </row>
    <row r="781" spans="6:6" s="83" customFormat="1" x14ac:dyDescent="0.25">
      <c r="F781" s="110"/>
    </row>
    <row r="782" spans="6:6" s="83" customFormat="1" x14ac:dyDescent="0.25">
      <c r="F782" s="110"/>
    </row>
    <row r="783" spans="6:6" s="83" customFormat="1" x14ac:dyDescent="0.25">
      <c r="F783" s="110"/>
    </row>
    <row r="784" spans="6:6" s="83" customFormat="1" x14ac:dyDescent="0.25">
      <c r="F784" s="110"/>
    </row>
    <row r="785" spans="6:6" s="83" customFormat="1" x14ac:dyDescent="0.25">
      <c r="F785" s="110"/>
    </row>
    <row r="786" spans="6:6" s="83" customFormat="1" x14ac:dyDescent="0.25">
      <c r="F786" s="110"/>
    </row>
    <row r="787" spans="6:6" s="83" customFormat="1" x14ac:dyDescent="0.25">
      <c r="F787" s="110"/>
    </row>
    <row r="788" spans="6:6" s="83" customFormat="1" x14ac:dyDescent="0.25">
      <c r="F788" s="110"/>
    </row>
    <row r="789" spans="6:6" s="83" customFormat="1" x14ac:dyDescent="0.25">
      <c r="F789" s="110"/>
    </row>
    <row r="790" spans="6:6" s="83" customFormat="1" x14ac:dyDescent="0.25">
      <c r="F790" s="110"/>
    </row>
    <row r="791" spans="6:6" s="83" customFormat="1" x14ac:dyDescent="0.25">
      <c r="F791" s="110"/>
    </row>
    <row r="792" spans="6:6" s="83" customFormat="1" x14ac:dyDescent="0.25">
      <c r="F792" s="110"/>
    </row>
    <row r="793" spans="6:6" s="83" customFormat="1" x14ac:dyDescent="0.25">
      <c r="F793" s="110"/>
    </row>
    <row r="794" spans="6:6" s="83" customFormat="1" x14ac:dyDescent="0.25">
      <c r="F794" s="110"/>
    </row>
    <row r="795" spans="6:6" s="83" customFormat="1" x14ac:dyDescent="0.25">
      <c r="F795" s="110"/>
    </row>
    <row r="796" spans="6:6" s="83" customFormat="1" x14ac:dyDescent="0.25">
      <c r="F796" s="110"/>
    </row>
    <row r="797" spans="6:6" s="83" customFormat="1" x14ac:dyDescent="0.25">
      <c r="F797" s="110"/>
    </row>
    <row r="798" spans="6:6" s="83" customFormat="1" x14ac:dyDescent="0.25">
      <c r="F798" s="110"/>
    </row>
    <row r="799" spans="6:6" s="83" customFormat="1" x14ac:dyDescent="0.25">
      <c r="F799" s="110"/>
    </row>
    <row r="800" spans="6:6" s="83" customFormat="1" x14ac:dyDescent="0.25">
      <c r="F800" s="110"/>
    </row>
    <row r="801" spans="6:6" s="83" customFormat="1" x14ac:dyDescent="0.25">
      <c r="F801" s="110"/>
    </row>
    <row r="802" spans="6:6" s="83" customFormat="1" x14ac:dyDescent="0.25">
      <c r="F802" s="110"/>
    </row>
    <row r="803" spans="6:6" s="83" customFormat="1" x14ac:dyDescent="0.25">
      <c r="F803" s="110"/>
    </row>
    <row r="804" spans="6:6" s="83" customFormat="1" x14ac:dyDescent="0.25">
      <c r="F804" s="110"/>
    </row>
    <row r="805" spans="6:6" s="83" customFormat="1" x14ac:dyDescent="0.25">
      <c r="F805" s="110"/>
    </row>
    <row r="806" spans="6:6" s="83" customFormat="1" x14ac:dyDescent="0.25">
      <c r="F806" s="110"/>
    </row>
    <row r="807" spans="6:6" s="83" customFormat="1" x14ac:dyDescent="0.25">
      <c r="F807" s="110"/>
    </row>
    <row r="808" spans="6:6" s="83" customFormat="1" x14ac:dyDescent="0.25">
      <c r="F808" s="110"/>
    </row>
    <row r="809" spans="6:6" s="83" customFormat="1" x14ac:dyDescent="0.25">
      <c r="F809" s="110"/>
    </row>
    <row r="810" spans="6:6" s="83" customFormat="1" x14ac:dyDescent="0.25">
      <c r="F810" s="110"/>
    </row>
    <row r="811" spans="6:6" s="83" customFormat="1" x14ac:dyDescent="0.25">
      <c r="F811" s="110"/>
    </row>
    <row r="812" spans="6:6" s="83" customFormat="1" x14ac:dyDescent="0.25">
      <c r="F812" s="110"/>
    </row>
    <row r="813" spans="6:6" s="83" customFormat="1" x14ac:dyDescent="0.25">
      <c r="F813" s="110"/>
    </row>
    <row r="814" spans="6:6" s="83" customFormat="1" x14ac:dyDescent="0.25">
      <c r="F814" s="110"/>
    </row>
    <row r="815" spans="6:6" s="83" customFormat="1" x14ac:dyDescent="0.25">
      <c r="F815" s="110"/>
    </row>
    <row r="816" spans="6:6" s="83" customFormat="1" x14ac:dyDescent="0.25">
      <c r="F816" s="110"/>
    </row>
    <row r="817" spans="6:6" s="83" customFormat="1" x14ac:dyDescent="0.25">
      <c r="F817" s="110"/>
    </row>
    <row r="818" spans="6:6" s="83" customFormat="1" x14ac:dyDescent="0.25">
      <c r="F818" s="110"/>
    </row>
    <row r="819" spans="6:6" s="83" customFormat="1" x14ac:dyDescent="0.25">
      <c r="F819" s="110"/>
    </row>
    <row r="820" spans="6:6" s="83" customFormat="1" x14ac:dyDescent="0.25">
      <c r="F820" s="110"/>
    </row>
    <row r="821" spans="6:6" s="83" customFormat="1" x14ac:dyDescent="0.25">
      <c r="F821" s="110"/>
    </row>
    <row r="822" spans="6:6" s="83" customFormat="1" x14ac:dyDescent="0.25">
      <c r="F822" s="110"/>
    </row>
    <row r="823" spans="6:6" s="83" customFormat="1" x14ac:dyDescent="0.25">
      <c r="F823" s="110"/>
    </row>
    <row r="824" spans="6:6" s="83" customFormat="1" x14ac:dyDescent="0.25">
      <c r="F824" s="110"/>
    </row>
    <row r="825" spans="6:6" s="83" customFormat="1" x14ac:dyDescent="0.25">
      <c r="F825" s="110"/>
    </row>
    <row r="826" spans="6:6" s="83" customFormat="1" x14ac:dyDescent="0.25">
      <c r="F826" s="110"/>
    </row>
    <row r="827" spans="6:6" s="83" customFormat="1" x14ac:dyDescent="0.25">
      <c r="F827" s="110"/>
    </row>
    <row r="828" spans="6:6" s="83" customFormat="1" x14ac:dyDescent="0.25">
      <c r="F828" s="110"/>
    </row>
    <row r="829" spans="6:6" s="83" customFormat="1" x14ac:dyDescent="0.25">
      <c r="F829" s="110"/>
    </row>
    <row r="830" spans="6:6" s="83" customFormat="1" x14ac:dyDescent="0.25">
      <c r="F830" s="110"/>
    </row>
    <row r="831" spans="6:6" s="83" customFormat="1" x14ac:dyDescent="0.25">
      <c r="F831" s="110"/>
    </row>
    <row r="832" spans="6:6" s="83" customFormat="1" x14ac:dyDescent="0.25">
      <c r="F832" s="110"/>
    </row>
    <row r="833" spans="6:6" s="83" customFormat="1" x14ac:dyDescent="0.25">
      <c r="F833" s="110"/>
    </row>
    <row r="834" spans="6:6" s="83" customFormat="1" x14ac:dyDescent="0.25">
      <c r="F834" s="110"/>
    </row>
    <row r="835" spans="6:6" s="83" customFormat="1" x14ac:dyDescent="0.25">
      <c r="F835" s="110"/>
    </row>
    <row r="836" spans="6:6" s="83" customFormat="1" x14ac:dyDescent="0.25">
      <c r="F836" s="110"/>
    </row>
    <row r="837" spans="6:6" s="83" customFormat="1" x14ac:dyDescent="0.25">
      <c r="F837" s="110"/>
    </row>
    <row r="838" spans="6:6" s="83" customFormat="1" x14ac:dyDescent="0.25">
      <c r="F838" s="110"/>
    </row>
    <row r="839" spans="6:6" s="83" customFormat="1" x14ac:dyDescent="0.25">
      <c r="F839" s="110"/>
    </row>
    <row r="840" spans="6:6" s="83" customFormat="1" x14ac:dyDescent="0.25">
      <c r="F840" s="110"/>
    </row>
    <row r="841" spans="6:6" s="83" customFormat="1" x14ac:dyDescent="0.25">
      <c r="F841" s="110"/>
    </row>
    <row r="842" spans="6:6" s="83" customFormat="1" x14ac:dyDescent="0.25">
      <c r="F842" s="110"/>
    </row>
    <row r="843" spans="6:6" s="83" customFormat="1" x14ac:dyDescent="0.25">
      <c r="F843" s="110"/>
    </row>
    <row r="844" spans="6:6" s="83" customFormat="1" x14ac:dyDescent="0.25">
      <c r="F844" s="110"/>
    </row>
    <row r="845" spans="6:6" s="83" customFormat="1" x14ac:dyDescent="0.25">
      <c r="F845" s="110"/>
    </row>
    <row r="846" spans="6:6" s="83" customFormat="1" x14ac:dyDescent="0.25">
      <c r="F846" s="110"/>
    </row>
    <row r="847" spans="6:6" s="83" customFormat="1" x14ac:dyDescent="0.25">
      <c r="F847" s="110"/>
    </row>
    <row r="848" spans="6:6" s="83" customFormat="1" x14ac:dyDescent="0.25">
      <c r="F848" s="110"/>
    </row>
    <row r="849" spans="6:6" s="83" customFormat="1" x14ac:dyDescent="0.25">
      <c r="F849" s="110"/>
    </row>
    <row r="850" spans="6:6" s="83" customFormat="1" x14ac:dyDescent="0.25">
      <c r="F850" s="110"/>
    </row>
    <row r="851" spans="6:6" s="83" customFormat="1" x14ac:dyDescent="0.25">
      <c r="F851" s="110"/>
    </row>
    <row r="852" spans="6:6" s="83" customFormat="1" x14ac:dyDescent="0.25">
      <c r="F852" s="110"/>
    </row>
    <row r="853" spans="6:6" s="83" customFormat="1" x14ac:dyDescent="0.25">
      <c r="F853" s="110"/>
    </row>
    <row r="854" spans="6:6" s="83" customFormat="1" x14ac:dyDescent="0.25">
      <c r="F854" s="110"/>
    </row>
    <row r="855" spans="6:6" s="83" customFormat="1" x14ac:dyDescent="0.25">
      <c r="F855" s="110"/>
    </row>
    <row r="856" spans="6:6" s="83" customFormat="1" x14ac:dyDescent="0.25">
      <c r="F856" s="110"/>
    </row>
    <row r="857" spans="6:6" s="83" customFormat="1" x14ac:dyDescent="0.25">
      <c r="F857" s="110"/>
    </row>
    <row r="858" spans="6:6" s="83" customFormat="1" x14ac:dyDescent="0.25">
      <c r="F858" s="110"/>
    </row>
    <row r="859" spans="6:6" s="83" customFormat="1" x14ac:dyDescent="0.25">
      <c r="F859" s="110"/>
    </row>
    <row r="860" spans="6:6" s="83" customFormat="1" x14ac:dyDescent="0.25">
      <c r="F860" s="110"/>
    </row>
    <row r="861" spans="6:6" s="83" customFormat="1" x14ac:dyDescent="0.25">
      <c r="F861" s="110"/>
    </row>
    <row r="862" spans="6:6" s="83" customFormat="1" x14ac:dyDescent="0.25">
      <c r="F862" s="110"/>
    </row>
    <row r="863" spans="6:6" s="83" customFormat="1" x14ac:dyDescent="0.25">
      <c r="F863" s="110"/>
    </row>
    <row r="864" spans="6:6" s="83" customFormat="1" x14ac:dyDescent="0.25">
      <c r="F864" s="110"/>
    </row>
    <row r="865" spans="6:6" s="83" customFormat="1" x14ac:dyDescent="0.25">
      <c r="F865" s="110"/>
    </row>
    <row r="866" spans="6:6" s="83" customFormat="1" x14ac:dyDescent="0.25">
      <c r="F866" s="110"/>
    </row>
    <row r="867" spans="6:6" s="83" customFormat="1" x14ac:dyDescent="0.25">
      <c r="F867" s="110"/>
    </row>
    <row r="868" spans="6:6" s="83" customFormat="1" x14ac:dyDescent="0.25">
      <c r="F868" s="110"/>
    </row>
    <row r="869" spans="6:6" s="83" customFormat="1" x14ac:dyDescent="0.25">
      <c r="F869" s="110"/>
    </row>
    <row r="870" spans="6:6" s="83" customFormat="1" x14ac:dyDescent="0.25">
      <c r="F870" s="110"/>
    </row>
    <row r="871" spans="6:6" s="83" customFormat="1" x14ac:dyDescent="0.25">
      <c r="F871" s="110"/>
    </row>
    <row r="872" spans="6:6" s="83" customFormat="1" x14ac:dyDescent="0.25">
      <c r="F872" s="110"/>
    </row>
    <row r="873" spans="6:6" s="83" customFormat="1" x14ac:dyDescent="0.25">
      <c r="F873" s="110"/>
    </row>
    <row r="874" spans="6:6" s="83" customFormat="1" x14ac:dyDescent="0.25">
      <c r="F874" s="110"/>
    </row>
    <row r="875" spans="6:6" s="83" customFormat="1" x14ac:dyDescent="0.25">
      <c r="F875" s="110"/>
    </row>
    <row r="876" spans="6:6" s="83" customFormat="1" x14ac:dyDescent="0.25">
      <c r="F876" s="110"/>
    </row>
    <row r="877" spans="6:6" s="83" customFormat="1" x14ac:dyDescent="0.25">
      <c r="F877" s="110"/>
    </row>
    <row r="878" spans="6:6" s="83" customFormat="1" x14ac:dyDescent="0.25">
      <c r="F878" s="110"/>
    </row>
    <row r="879" spans="6:6" s="83" customFormat="1" x14ac:dyDescent="0.25">
      <c r="F879" s="110"/>
    </row>
    <row r="880" spans="6:6" s="83" customFormat="1" x14ac:dyDescent="0.25">
      <c r="F880" s="110"/>
    </row>
    <row r="881" spans="6:6" s="83" customFormat="1" x14ac:dyDescent="0.25">
      <c r="F881" s="110"/>
    </row>
    <row r="882" spans="6:6" s="83" customFormat="1" x14ac:dyDescent="0.25">
      <c r="F882" s="110"/>
    </row>
    <row r="883" spans="6:6" s="83" customFormat="1" x14ac:dyDescent="0.25">
      <c r="F883" s="110"/>
    </row>
    <row r="884" spans="6:6" s="83" customFormat="1" x14ac:dyDescent="0.25">
      <c r="F884" s="110"/>
    </row>
    <row r="885" spans="6:6" s="83" customFormat="1" x14ac:dyDescent="0.25">
      <c r="F885" s="110"/>
    </row>
    <row r="886" spans="6:6" s="83" customFormat="1" x14ac:dyDescent="0.25">
      <c r="F886" s="110"/>
    </row>
    <row r="887" spans="6:6" s="83" customFormat="1" x14ac:dyDescent="0.25">
      <c r="F887" s="110"/>
    </row>
    <row r="888" spans="6:6" s="83" customFormat="1" x14ac:dyDescent="0.25">
      <c r="F888" s="110"/>
    </row>
    <row r="889" spans="6:6" s="83" customFormat="1" x14ac:dyDescent="0.25">
      <c r="F889" s="110"/>
    </row>
    <row r="890" spans="6:6" s="83" customFormat="1" x14ac:dyDescent="0.25">
      <c r="F890" s="110"/>
    </row>
    <row r="891" spans="6:6" s="83" customFormat="1" x14ac:dyDescent="0.25">
      <c r="F891" s="110"/>
    </row>
    <row r="892" spans="6:6" s="83" customFormat="1" x14ac:dyDescent="0.25">
      <c r="F892" s="110"/>
    </row>
    <row r="893" spans="6:6" s="83" customFormat="1" x14ac:dyDescent="0.25">
      <c r="F893" s="110"/>
    </row>
    <row r="894" spans="6:6" s="83" customFormat="1" x14ac:dyDescent="0.25">
      <c r="F894" s="110"/>
    </row>
    <row r="895" spans="6:6" s="83" customFormat="1" x14ac:dyDescent="0.25">
      <c r="F895" s="110"/>
    </row>
    <row r="896" spans="6:6" s="83" customFormat="1" x14ac:dyDescent="0.25">
      <c r="F896" s="110"/>
    </row>
    <row r="897" spans="6:6" s="83" customFormat="1" x14ac:dyDescent="0.25">
      <c r="F897" s="110"/>
    </row>
    <row r="898" spans="6:6" s="83" customFormat="1" x14ac:dyDescent="0.25">
      <c r="F898" s="110"/>
    </row>
    <row r="899" spans="6:6" s="83" customFormat="1" x14ac:dyDescent="0.25">
      <c r="F899" s="110"/>
    </row>
    <row r="900" spans="6:6" s="83" customFormat="1" x14ac:dyDescent="0.25">
      <c r="F900" s="110"/>
    </row>
    <row r="901" spans="6:6" s="83" customFormat="1" x14ac:dyDescent="0.25">
      <c r="F901" s="110"/>
    </row>
    <row r="902" spans="6:6" s="83" customFormat="1" x14ac:dyDescent="0.25">
      <c r="F902" s="110"/>
    </row>
    <row r="903" spans="6:6" s="83" customFormat="1" x14ac:dyDescent="0.25">
      <c r="F903" s="110"/>
    </row>
    <row r="904" spans="6:6" s="83" customFormat="1" x14ac:dyDescent="0.25">
      <c r="F904" s="110"/>
    </row>
    <row r="905" spans="6:6" s="83" customFormat="1" x14ac:dyDescent="0.25">
      <c r="F905" s="110"/>
    </row>
    <row r="906" spans="6:6" s="83" customFormat="1" x14ac:dyDescent="0.25">
      <c r="F906" s="110"/>
    </row>
    <row r="907" spans="6:6" s="83" customFormat="1" x14ac:dyDescent="0.25">
      <c r="F907" s="110"/>
    </row>
    <row r="908" spans="6:6" s="83" customFormat="1" x14ac:dyDescent="0.25">
      <c r="F908" s="110"/>
    </row>
    <row r="909" spans="6:6" s="83" customFormat="1" x14ac:dyDescent="0.25">
      <c r="F909" s="110"/>
    </row>
    <row r="910" spans="6:6" s="83" customFormat="1" x14ac:dyDescent="0.25">
      <c r="F910" s="110"/>
    </row>
    <row r="911" spans="6:6" s="83" customFormat="1" x14ac:dyDescent="0.25">
      <c r="F911" s="110"/>
    </row>
    <row r="912" spans="6:6" s="83" customFormat="1" x14ac:dyDescent="0.25">
      <c r="F912" s="110"/>
    </row>
    <row r="913" spans="6:6" s="83" customFormat="1" x14ac:dyDescent="0.25">
      <c r="F913" s="110"/>
    </row>
    <row r="914" spans="6:6" s="83" customFormat="1" x14ac:dyDescent="0.25">
      <c r="F914" s="110"/>
    </row>
    <row r="915" spans="6:6" s="83" customFormat="1" x14ac:dyDescent="0.25">
      <c r="F915" s="110"/>
    </row>
    <row r="916" spans="6:6" s="83" customFormat="1" x14ac:dyDescent="0.25">
      <c r="F916" s="110"/>
    </row>
    <row r="917" spans="6:6" s="83" customFormat="1" x14ac:dyDescent="0.25">
      <c r="F917" s="110"/>
    </row>
    <row r="918" spans="6:6" s="83" customFormat="1" x14ac:dyDescent="0.25">
      <c r="F918" s="110"/>
    </row>
    <row r="919" spans="6:6" s="83" customFormat="1" x14ac:dyDescent="0.25">
      <c r="F919" s="110"/>
    </row>
    <row r="920" spans="6:6" s="83" customFormat="1" x14ac:dyDescent="0.25">
      <c r="F920" s="110"/>
    </row>
    <row r="921" spans="6:6" s="83" customFormat="1" x14ac:dyDescent="0.25">
      <c r="F921" s="110"/>
    </row>
    <row r="922" spans="6:6" s="83" customFormat="1" x14ac:dyDescent="0.25">
      <c r="F922" s="110"/>
    </row>
    <row r="923" spans="6:6" s="83" customFormat="1" x14ac:dyDescent="0.25">
      <c r="F923" s="110"/>
    </row>
    <row r="924" spans="6:6" s="83" customFormat="1" x14ac:dyDescent="0.25">
      <c r="F924" s="110"/>
    </row>
    <row r="925" spans="6:6" s="83" customFormat="1" x14ac:dyDescent="0.25">
      <c r="F925" s="110"/>
    </row>
    <row r="926" spans="6:6" s="83" customFormat="1" x14ac:dyDescent="0.25">
      <c r="F926" s="110"/>
    </row>
    <row r="927" spans="6:6" s="83" customFormat="1" x14ac:dyDescent="0.25">
      <c r="F927" s="110"/>
    </row>
    <row r="928" spans="6:6" s="83" customFormat="1" x14ac:dyDescent="0.25">
      <c r="F928" s="110"/>
    </row>
    <row r="929" spans="6:6" s="83" customFormat="1" x14ac:dyDescent="0.25">
      <c r="F929" s="110"/>
    </row>
    <row r="930" spans="6:6" s="83" customFormat="1" x14ac:dyDescent="0.25">
      <c r="F930" s="110"/>
    </row>
    <row r="931" spans="6:6" s="83" customFormat="1" x14ac:dyDescent="0.25">
      <c r="F931" s="110"/>
    </row>
    <row r="932" spans="6:6" s="83" customFormat="1" x14ac:dyDescent="0.25">
      <c r="F932" s="110"/>
    </row>
    <row r="933" spans="6:6" s="83" customFormat="1" x14ac:dyDescent="0.25">
      <c r="F933" s="110"/>
    </row>
    <row r="934" spans="6:6" s="83" customFormat="1" x14ac:dyDescent="0.25">
      <c r="F934" s="110"/>
    </row>
    <row r="935" spans="6:6" s="83" customFormat="1" x14ac:dyDescent="0.25">
      <c r="F935" s="110"/>
    </row>
    <row r="936" spans="6:6" s="83" customFormat="1" x14ac:dyDescent="0.25">
      <c r="F936" s="110"/>
    </row>
    <row r="937" spans="6:6" s="83" customFormat="1" x14ac:dyDescent="0.25">
      <c r="F937" s="110"/>
    </row>
    <row r="938" spans="6:6" s="83" customFormat="1" x14ac:dyDescent="0.25">
      <c r="F938" s="110"/>
    </row>
    <row r="939" spans="6:6" s="83" customFormat="1" x14ac:dyDescent="0.25">
      <c r="F939" s="110"/>
    </row>
    <row r="940" spans="6:6" s="83" customFormat="1" x14ac:dyDescent="0.25">
      <c r="F940" s="110"/>
    </row>
    <row r="941" spans="6:6" s="83" customFormat="1" x14ac:dyDescent="0.25">
      <c r="F941" s="110"/>
    </row>
    <row r="942" spans="6:6" s="83" customFormat="1" x14ac:dyDescent="0.25">
      <c r="F942" s="110"/>
    </row>
    <row r="943" spans="6:6" s="83" customFormat="1" x14ac:dyDescent="0.25">
      <c r="F943" s="110"/>
    </row>
    <row r="944" spans="6:6" s="83" customFormat="1" x14ac:dyDescent="0.25">
      <c r="F944" s="110"/>
    </row>
    <row r="945" spans="6:6" s="83" customFormat="1" x14ac:dyDescent="0.25">
      <c r="F945" s="110"/>
    </row>
    <row r="946" spans="6:6" s="83" customFormat="1" x14ac:dyDescent="0.25">
      <c r="F946" s="110"/>
    </row>
    <row r="947" spans="6:6" s="83" customFormat="1" x14ac:dyDescent="0.25">
      <c r="F947" s="110"/>
    </row>
    <row r="948" spans="6:6" s="83" customFormat="1" x14ac:dyDescent="0.25">
      <c r="F948" s="110"/>
    </row>
    <row r="949" spans="6:6" s="83" customFormat="1" x14ac:dyDescent="0.25">
      <c r="F949" s="110"/>
    </row>
    <row r="950" spans="6:6" s="83" customFormat="1" x14ac:dyDescent="0.25">
      <c r="F950" s="110"/>
    </row>
    <row r="951" spans="6:6" s="83" customFormat="1" x14ac:dyDescent="0.25">
      <c r="F951" s="110"/>
    </row>
    <row r="952" spans="6:6" s="83" customFormat="1" x14ac:dyDescent="0.25">
      <c r="F952" s="110"/>
    </row>
    <row r="953" spans="6:6" s="83" customFormat="1" x14ac:dyDescent="0.25">
      <c r="F953" s="110"/>
    </row>
    <row r="954" spans="6:6" s="83" customFormat="1" x14ac:dyDescent="0.25">
      <c r="F954" s="110"/>
    </row>
    <row r="955" spans="6:6" s="83" customFormat="1" x14ac:dyDescent="0.25">
      <c r="F955" s="110"/>
    </row>
    <row r="956" spans="6:6" s="83" customFormat="1" x14ac:dyDescent="0.25">
      <c r="F956" s="110"/>
    </row>
    <row r="957" spans="6:6" s="83" customFormat="1" x14ac:dyDescent="0.25">
      <c r="F957" s="110"/>
    </row>
    <row r="958" spans="6:6" s="83" customFormat="1" x14ac:dyDescent="0.25">
      <c r="F958" s="110"/>
    </row>
    <row r="959" spans="6:6" s="83" customFormat="1" x14ac:dyDescent="0.25">
      <c r="F959" s="110"/>
    </row>
    <row r="960" spans="6:6" s="83" customFormat="1" x14ac:dyDescent="0.25">
      <c r="F960" s="110"/>
    </row>
    <row r="961" spans="6:6" s="83" customFormat="1" x14ac:dyDescent="0.25">
      <c r="F961" s="110"/>
    </row>
    <row r="962" spans="6:6" s="83" customFormat="1" x14ac:dyDescent="0.25">
      <c r="F962" s="110"/>
    </row>
    <row r="963" spans="6:6" s="83" customFormat="1" x14ac:dyDescent="0.25">
      <c r="F963" s="110"/>
    </row>
    <row r="964" spans="6:6" s="83" customFormat="1" x14ac:dyDescent="0.25">
      <c r="F964" s="110"/>
    </row>
    <row r="965" spans="6:6" s="83" customFormat="1" x14ac:dyDescent="0.25">
      <c r="F965" s="110"/>
    </row>
    <row r="966" spans="6:6" s="83" customFormat="1" x14ac:dyDescent="0.25">
      <c r="F966" s="110"/>
    </row>
    <row r="967" spans="6:6" s="83" customFormat="1" x14ac:dyDescent="0.25">
      <c r="F967" s="110"/>
    </row>
    <row r="968" spans="6:6" s="83" customFormat="1" x14ac:dyDescent="0.25">
      <c r="F968" s="110"/>
    </row>
    <row r="969" spans="6:6" s="83" customFormat="1" x14ac:dyDescent="0.25">
      <c r="F969" s="110"/>
    </row>
    <row r="970" spans="6:6" s="83" customFormat="1" x14ac:dyDescent="0.25">
      <c r="F970" s="110"/>
    </row>
    <row r="971" spans="6:6" s="83" customFormat="1" x14ac:dyDescent="0.25">
      <c r="F971" s="110"/>
    </row>
    <row r="972" spans="6:6" s="83" customFormat="1" x14ac:dyDescent="0.25">
      <c r="F972" s="110"/>
    </row>
    <row r="973" spans="6:6" s="83" customFormat="1" x14ac:dyDescent="0.25">
      <c r="F973" s="110"/>
    </row>
    <row r="974" spans="6:6" s="83" customFormat="1" x14ac:dyDescent="0.25">
      <c r="F974" s="110"/>
    </row>
    <row r="975" spans="6:6" s="83" customFormat="1" x14ac:dyDescent="0.25">
      <c r="F975" s="110"/>
    </row>
    <row r="976" spans="6:6" s="83" customFormat="1" x14ac:dyDescent="0.25">
      <c r="F976" s="110"/>
    </row>
    <row r="977" spans="6:6" s="83" customFormat="1" x14ac:dyDescent="0.25">
      <c r="F977" s="110"/>
    </row>
    <row r="978" spans="6:6" s="83" customFormat="1" x14ac:dyDescent="0.25">
      <c r="F978" s="110"/>
    </row>
    <row r="979" spans="6:6" s="83" customFormat="1" x14ac:dyDescent="0.25">
      <c r="F979" s="110"/>
    </row>
    <row r="980" spans="6:6" s="83" customFormat="1" x14ac:dyDescent="0.25">
      <c r="F980" s="110"/>
    </row>
    <row r="981" spans="6:6" s="83" customFormat="1" x14ac:dyDescent="0.25">
      <c r="F981" s="110"/>
    </row>
    <row r="982" spans="6:6" s="83" customFormat="1" x14ac:dyDescent="0.25">
      <c r="F982" s="110"/>
    </row>
    <row r="983" spans="6:6" s="83" customFormat="1" x14ac:dyDescent="0.25">
      <c r="F983" s="110"/>
    </row>
    <row r="984" spans="6:6" s="83" customFormat="1" x14ac:dyDescent="0.25">
      <c r="F984" s="110"/>
    </row>
    <row r="985" spans="6:6" s="83" customFormat="1" x14ac:dyDescent="0.25">
      <c r="F985" s="110"/>
    </row>
    <row r="986" spans="6:6" s="83" customFormat="1" x14ac:dyDescent="0.25">
      <c r="F986" s="110"/>
    </row>
    <row r="987" spans="6:6" s="83" customFormat="1" x14ac:dyDescent="0.25">
      <c r="F987" s="110"/>
    </row>
    <row r="988" spans="6:6" s="83" customFormat="1" x14ac:dyDescent="0.25">
      <c r="F988" s="110"/>
    </row>
    <row r="989" spans="6:6" s="83" customFormat="1" x14ac:dyDescent="0.25">
      <c r="F989" s="110"/>
    </row>
    <row r="990" spans="6:6" s="83" customFormat="1" x14ac:dyDescent="0.25">
      <c r="F990" s="110"/>
    </row>
    <row r="991" spans="6:6" s="83" customFormat="1" x14ac:dyDescent="0.25">
      <c r="F991" s="110"/>
    </row>
    <row r="992" spans="6:6" s="83" customFormat="1" x14ac:dyDescent="0.25">
      <c r="F992" s="110"/>
    </row>
    <row r="993" spans="6:6" s="83" customFormat="1" x14ac:dyDescent="0.25">
      <c r="F993" s="110"/>
    </row>
    <row r="994" spans="6:6" s="83" customFormat="1" x14ac:dyDescent="0.25">
      <c r="F994" s="110"/>
    </row>
    <row r="995" spans="6:6" s="83" customFormat="1" x14ac:dyDescent="0.25">
      <c r="F995" s="110"/>
    </row>
    <row r="996" spans="6:6" s="83" customFormat="1" x14ac:dyDescent="0.25">
      <c r="F996" s="110"/>
    </row>
    <row r="997" spans="6:6" s="83" customFormat="1" x14ac:dyDescent="0.25">
      <c r="F997" s="110"/>
    </row>
    <row r="998" spans="6:6" s="83" customFormat="1" x14ac:dyDescent="0.25">
      <c r="F998" s="110"/>
    </row>
    <row r="999" spans="6:6" s="83" customFormat="1" x14ac:dyDescent="0.25">
      <c r="F999" s="110"/>
    </row>
    <row r="1000" spans="6:6" s="83" customFormat="1" x14ac:dyDescent="0.25">
      <c r="F1000" s="110"/>
    </row>
    <row r="1001" spans="6:6" s="83" customFormat="1" x14ac:dyDescent="0.25">
      <c r="F1001" s="110"/>
    </row>
    <row r="1002" spans="6:6" s="83" customFormat="1" x14ac:dyDescent="0.25">
      <c r="F1002" s="110"/>
    </row>
    <row r="1003" spans="6:6" s="83" customFormat="1" x14ac:dyDescent="0.25">
      <c r="F1003" s="110"/>
    </row>
    <row r="1004" spans="6:6" s="83" customFormat="1" x14ac:dyDescent="0.25">
      <c r="F1004" s="110"/>
    </row>
    <row r="1005" spans="6:6" s="83" customFormat="1" x14ac:dyDescent="0.25">
      <c r="F1005" s="110"/>
    </row>
    <row r="1006" spans="6:6" s="83" customFormat="1" x14ac:dyDescent="0.25">
      <c r="F1006" s="110"/>
    </row>
    <row r="1007" spans="6:6" s="83" customFormat="1" x14ac:dyDescent="0.25">
      <c r="F1007" s="110"/>
    </row>
    <row r="1008" spans="6:6" s="83" customFormat="1" x14ac:dyDescent="0.25">
      <c r="F1008" s="110"/>
    </row>
    <row r="1009" spans="6:6" s="83" customFormat="1" x14ac:dyDescent="0.25">
      <c r="F1009" s="110"/>
    </row>
    <row r="1010" spans="6:6" s="83" customFormat="1" x14ac:dyDescent="0.25">
      <c r="F1010" s="110"/>
    </row>
    <row r="1011" spans="6:6" s="83" customFormat="1" x14ac:dyDescent="0.25">
      <c r="F1011" s="110"/>
    </row>
    <row r="1012" spans="6:6" s="83" customFormat="1" x14ac:dyDescent="0.25">
      <c r="F1012" s="110"/>
    </row>
    <row r="1013" spans="6:6" s="83" customFormat="1" x14ac:dyDescent="0.25">
      <c r="F1013" s="110"/>
    </row>
    <row r="1014" spans="6:6" s="83" customFormat="1" x14ac:dyDescent="0.25">
      <c r="F1014" s="110"/>
    </row>
    <row r="1015" spans="6:6" s="83" customFormat="1" x14ac:dyDescent="0.25">
      <c r="F1015" s="110"/>
    </row>
    <row r="1016" spans="6:6" s="83" customFormat="1" x14ac:dyDescent="0.25">
      <c r="F1016" s="110"/>
    </row>
    <row r="1017" spans="6:6" s="83" customFormat="1" x14ac:dyDescent="0.25">
      <c r="F1017" s="110"/>
    </row>
    <row r="1018" spans="6:6" s="83" customFormat="1" x14ac:dyDescent="0.25">
      <c r="F1018" s="110"/>
    </row>
    <row r="1019" spans="6:6" s="83" customFormat="1" x14ac:dyDescent="0.25">
      <c r="F1019" s="110"/>
    </row>
    <row r="1020" spans="6:6" s="83" customFormat="1" x14ac:dyDescent="0.25">
      <c r="F1020" s="110"/>
    </row>
    <row r="1021" spans="6:6" s="83" customFormat="1" x14ac:dyDescent="0.25">
      <c r="F1021" s="110"/>
    </row>
    <row r="1022" spans="6:6" s="83" customFormat="1" x14ac:dyDescent="0.25">
      <c r="F1022" s="110"/>
    </row>
    <row r="1023" spans="6:6" s="83" customFormat="1" x14ac:dyDescent="0.25">
      <c r="F1023" s="110"/>
    </row>
    <row r="1024" spans="6:6" s="83" customFormat="1" x14ac:dyDescent="0.25">
      <c r="F1024" s="110"/>
    </row>
    <row r="1025" spans="6:6" s="83" customFormat="1" x14ac:dyDescent="0.25">
      <c r="F1025" s="110"/>
    </row>
    <row r="1026" spans="6:6" s="83" customFormat="1" x14ac:dyDescent="0.25">
      <c r="F1026" s="110"/>
    </row>
    <row r="1027" spans="6:6" s="83" customFormat="1" x14ac:dyDescent="0.25">
      <c r="F1027" s="110"/>
    </row>
    <row r="1028" spans="6:6" s="83" customFormat="1" x14ac:dyDescent="0.25">
      <c r="F1028" s="110"/>
    </row>
    <row r="1029" spans="6:6" s="83" customFormat="1" x14ac:dyDescent="0.25">
      <c r="F1029" s="110"/>
    </row>
    <row r="1030" spans="6:6" s="83" customFormat="1" x14ac:dyDescent="0.25">
      <c r="F1030" s="110"/>
    </row>
    <row r="1031" spans="6:6" s="83" customFormat="1" x14ac:dyDescent="0.25">
      <c r="F1031" s="110"/>
    </row>
    <row r="1032" spans="6:6" s="83" customFormat="1" x14ac:dyDescent="0.25">
      <c r="F1032" s="110"/>
    </row>
    <row r="1033" spans="6:6" s="83" customFormat="1" x14ac:dyDescent="0.25">
      <c r="F1033" s="110"/>
    </row>
    <row r="1034" spans="6:6" s="83" customFormat="1" x14ac:dyDescent="0.25">
      <c r="F1034" s="110"/>
    </row>
    <row r="1035" spans="6:6" s="83" customFormat="1" x14ac:dyDescent="0.25">
      <c r="F1035" s="110"/>
    </row>
    <row r="1036" spans="6:6" s="83" customFormat="1" x14ac:dyDescent="0.25">
      <c r="F1036" s="110"/>
    </row>
    <row r="1037" spans="6:6" s="83" customFormat="1" x14ac:dyDescent="0.25">
      <c r="F1037" s="110"/>
    </row>
    <row r="1038" spans="6:6" s="83" customFormat="1" x14ac:dyDescent="0.25">
      <c r="F1038" s="110"/>
    </row>
    <row r="1039" spans="6:6" s="83" customFormat="1" x14ac:dyDescent="0.25">
      <c r="F1039" s="110"/>
    </row>
    <row r="1040" spans="6:6" s="83" customFormat="1" x14ac:dyDescent="0.25">
      <c r="F1040" s="110"/>
    </row>
    <row r="1041" spans="6:6" s="83" customFormat="1" x14ac:dyDescent="0.25">
      <c r="F1041" s="110"/>
    </row>
    <row r="1042" spans="6:6" s="83" customFormat="1" x14ac:dyDescent="0.25">
      <c r="F1042" s="110"/>
    </row>
    <row r="1043" spans="6:6" s="83" customFormat="1" x14ac:dyDescent="0.25">
      <c r="F1043" s="110"/>
    </row>
    <row r="1044" spans="6:6" s="83" customFormat="1" x14ac:dyDescent="0.25">
      <c r="F1044" s="110"/>
    </row>
    <row r="1045" spans="6:6" s="83" customFormat="1" x14ac:dyDescent="0.25">
      <c r="F1045" s="110"/>
    </row>
    <row r="1046" spans="6:6" s="83" customFormat="1" x14ac:dyDescent="0.25">
      <c r="F1046" s="110"/>
    </row>
    <row r="1047" spans="6:6" s="83" customFormat="1" x14ac:dyDescent="0.25">
      <c r="F1047" s="110"/>
    </row>
    <row r="1048" spans="6:6" s="83" customFormat="1" x14ac:dyDescent="0.25">
      <c r="F1048" s="110"/>
    </row>
    <row r="1049" spans="6:6" s="83" customFormat="1" x14ac:dyDescent="0.25">
      <c r="F1049" s="110"/>
    </row>
    <row r="1050" spans="6:6" s="83" customFormat="1" x14ac:dyDescent="0.25">
      <c r="F1050" s="110"/>
    </row>
    <row r="1051" spans="6:6" s="83" customFormat="1" x14ac:dyDescent="0.25">
      <c r="F1051" s="110"/>
    </row>
    <row r="1052" spans="6:6" s="83" customFormat="1" x14ac:dyDescent="0.25">
      <c r="F1052" s="110"/>
    </row>
    <row r="1053" spans="6:6" s="83" customFormat="1" x14ac:dyDescent="0.25">
      <c r="F1053" s="110"/>
    </row>
    <row r="1054" spans="6:6" s="83" customFormat="1" x14ac:dyDescent="0.25">
      <c r="F1054" s="110"/>
    </row>
    <row r="1055" spans="6:6" s="83" customFormat="1" x14ac:dyDescent="0.25">
      <c r="F1055" s="110"/>
    </row>
    <row r="1056" spans="6:6" s="83" customFormat="1" x14ac:dyDescent="0.25">
      <c r="F1056" s="110"/>
    </row>
    <row r="1057" spans="6:6" s="83" customFormat="1" x14ac:dyDescent="0.25">
      <c r="F1057" s="110"/>
    </row>
    <row r="1058" spans="6:6" s="83" customFormat="1" x14ac:dyDescent="0.25">
      <c r="F1058" s="110"/>
    </row>
    <row r="1059" spans="6:6" s="83" customFormat="1" x14ac:dyDescent="0.25">
      <c r="F1059" s="110"/>
    </row>
    <row r="1060" spans="6:6" s="83" customFormat="1" x14ac:dyDescent="0.25">
      <c r="F1060" s="110"/>
    </row>
    <row r="1061" spans="6:6" s="83" customFormat="1" x14ac:dyDescent="0.25">
      <c r="F1061" s="110"/>
    </row>
    <row r="1062" spans="6:6" s="83" customFormat="1" x14ac:dyDescent="0.25">
      <c r="F1062" s="110"/>
    </row>
    <row r="1063" spans="6:6" s="83" customFormat="1" x14ac:dyDescent="0.25">
      <c r="F1063" s="110"/>
    </row>
    <row r="1064" spans="6:6" s="83" customFormat="1" x14ac:dyDescent="0.25">
      <c r="F1064" s="110"/>
    </row>
    <row r="1065" spans="6:6" s="83" customFormat="1" x14ac:dyDescent="0.25">
      <c r="F1065" s="110"/>
    </row>
    <row r="1066" spans="6:6" s="83" customFormat="1" x14ac:dyDescent="0.25">
      <c r="F1066" s="110"/>
    </row>
    <row r="1067" spans="6:6" s="83" customFormat="1" x14ac:dyDescent="0.25">
      <c r="F1067" s="110"/>
    </row>
    <row r="1068" spans="6:6" s="83" customFormat="1" x14ac:dyDescent="0.25">
      <c r="F1068" s="110"/>
    </row>
    <row r="1069" spans="6:6" s="83" customFormat="1" x14ac:dyDescent="0.25">
      <c r="F1069" s="110"/>
    </row>
    <row r="1070" spans="6:6" s="83" customFormat="1" x14ac:dyDescent="0.25">
      <c r="F1070" s="110"/>
    </row>
    <row r="1071" spans="6:6" s="83" customFormat="1" x14ac:dyDescent="0.25">
      <c r="F1071" s="110"/>
    </row>
    <row r="1072" spans="6:6" s="83" customFormat="1" x14ac:dyDescent="0.25">
      <c r="F1072" s="110"/>
    </row>
    <row r="1073" spans="6:6" s="83" customFormat="1" x14ac:dyDescent="0.25">
      <c r="F1073" s="110"/>
    </row>
    <row r="1074" spans="6:6" s="83" customFormat="1" x14ac:dyDescent="0.25">
      <c r="F1074" s="110"/>
    </row>
    <row r="1075" spans="6:6" s="83" customFormat="1" x14ac:dyDescent="0.25">
      <c r="F1075" s="110"/>
    </row>
    <row r="1076" spans="6:6" s="83" customFormat="1" x14ac:dyDescent="0.25">
      <c r="F1076" s="110"/>
    </row>
    <row r="1077" spans="6:6" s="83" customFormat="1" x14ac:dyDescent="0.25">
      <c r="F1077" s="110"/>
    </row>
    <row r="1078" spans="6:6" s="83" customFormat="1" x14ac:dyDescent="0.25">
      <c r="F1078" s="110"/>
    </row>
    <row r="1079" spans="6:6" s="83" customFormat="1" x14ac:dyDescent="0.25">
      <c r="F1079" s="110"/>
    </row>
    <row r="1080" spans="6:6" s="83" customFormat="1" x14ac:dyDescent="0.25">
      <c r="F1080" s="110"/>
    </row>
    <row r="1081" spans="6:6" s="83" customFormat="1" x14ac:dyDescent="0.25">
      <c r="F1081" s="110"/>
    </row>
    <row r="1082" spans="6:6" s="83" customFormat="1" x14ac:dyDescent="0.25">
      <c r="F1082" s="110"/>
    </row>
    <row r="1083" spans="6:6" s="83" customFormat="1" x14ac:dyDescent="0.25">
      <c r="F1083" s="110"/>
    </row>
    <row r="1084" spans="6:6" s="83" customFormat="1" x14ac:dyDescent="0.25">
      <c r="F1084" s="110"/>
    </row>
    <row r="1085" spans="6:6" s="83" customFormat="1" x14ac:dyDescent="0.25">
      <c r="F1085" s="110"/>
    </row>
    <row r="1086" spans="6:6" s="83" customFormat="1" x14ac:dyDescent="0.25">
      <c r="F1086" s="110"/>
    </row>
    <row r="1087" spans="6:6" s="83" customFormat="1" x14ac:dyDescent="0.25">
      <c r="F1087" s="110"/>
    </row>
    <row r="1088" spans="6:6" s="83" customFormat="1" x14ac:dyDescent="0.25">
      <c r="F1088" s="110"/>
    </row>
    <row r="1089" spans="6:6" s="83" customFormat="1" x14ac:dyDescent="0.25">
      <c r="F1089" s="110"/>
    </row>
    <row r="1090" spans="6:6" s="83" customFormat="1" x14ac:dyDescent="0.25">
      <c r="F1090" s="110"/>
    </row>
    <row r="1091" spans="6:6" s="83" customFormat="1" x14ac:dyDescent="0.25">
      <c r="F1091" s="110"/>
    </row>
    <row r="1092" spans="6:6" s="83" customFormat="1" x14ac:dyDescent="0.25">
      <c r="F1092" s="110"/>
    </row>
    <row r="1093" spans="6:6" s="83" customFormat="1" x14ac:dyDescent="0.25">
      <c r="F1093" s="110"/>
    </row>
    <row r="1094" spans="6:6" s="83" customFormat="1" x14ac:dyDescent="0.25">
      <c r="F1094" s="110"/>
    </row>
    <row r="1095" spans="6:6" s="83" customFormat="1" x14ac:dyDescent="0.25">
      <c r="F1095" s="110"/>
    </row>
    <row r="1096" spans="6:6" s="83" customFormat="1" x14ac:dyDescent="0.25">
      <c r="F1096" s="110"/>
    </row>
    <row r="1097" spans="6:6" s="83" customFormat="1" x14ac:dyDescent="0.25">
      <c r="F1097" s="110"/>
    </row>
    <row r="1098" spans="6:6" s="83" customFormat="1" x14ac:dyDescent="0.25">
      <c r="F1098" s="110"/>
    </row>
    <row r="1099" spans="6:6" s="83" customFormat="1" x14ac:dyDescent="0.25">
      <c r="F1099" s="110"/>
    </row>
    <row r="1100" spans="6:6" s="83" customFormat="1" x14ac:dyDescent="0.25">
      <c r="F1100" s="110"/>
    </row>
    <row r="1101" spans="6:6" s="83" customFormat="1" x14ac:dyDescent="0.25">
      <c r="F1101" s="110"/>
    </row>
    <row r="1102" spans="6:6" s="83" customFormat="1" x14ac:dyDescent="0.25">
      <c r="F1102" s="110"/>
    </row>
    <row r="1103" spans="6:6" s="83" customFormat="1" x14ac:dyDescent="0.25">
      <c r="F1103" s="110"/>
    </row>
    <row r="1104" spans="6:6" s="83" customFormat="1" x14ac:dyDescent="0.25">
      <c r="F1104" s="110"/>
    </row>
    <row r="1105" spans="6:6" s="83" customFormat="1" x14ac:dyDescent="0.25">
      <c r="F1105" s="110"/>
    </row>
    <row r="1106" spans="6:6" s="83" customFormat="1" x14ac:dyDescent="0.25">
      <c r="F1106" s="110"/>
    </row>
    <row r="1107" spans="6:6" s="83" customFormat="1" x14ac:dyDescent="0.25">
      <c r="F1107" s="110"/>
    </row>
    <row r="1108" spans="6:6" s="83" customFormat="1" x14ac:dyDescent="0.25">
      <c r="F1108" s="110"/>
    </row>
    <row r="1109" spans="6:6" s="83" customFormat="1" x14ac:dyDescent="0.25">
      <c r="F1109" s="110"/>
    </row>
    <row r="1110" spans="6:6" s="83" customFormat="1" x14ac:dyDescent="0.25">
      <c r="F1110" s="110"/>
    </row>
  </sheetData>
  <sheetProtection algorithmName="SHA-512" hashValue="lySB/I/cIIicbS1z6HuhFY8zeCp/RSun4n2YG6pePR80g9QEjFpm8WSMYb5tZjyxffK6v8Ejkzbp8lUmRe/C3w==" saltValue="IpbmxnVMKHE8B2n3Do6SYg==" spinCount="100000" sheet="1" selectLockedCells="1"/>
  <mergeCells count="51">
    <mergeCell ref="I47:J47"/>
    <mergeCell ref="B72:E72"/>
    <mergeCell ref="B41:E41"/>
    <mergeCell ref="B69:E69"/>
    <mergeCell ref="B71:E71"/>
    <mergeCell ref="B30:E30"/>
    <mergeCell ref="B39:E39"/>
    <mergeCell ref="B43:N43"/>
    <mergeCell ref="B45:E45"/>
    <mergeCell ref="B32:N32"/>
    <mergeCell ref="B34:E34"/>
    <mergeCell ref="B35:E35"/>
    <mergeCell ref="B37:N37"/>
    <mergeCell ref="B40:E40"/>
    <mergeCell ref="B21:E21"/>
    <mergeCell ref="B22:E22"/>
    <mergeCell ref="B24:N24"/>
    <mergeCell ref="B28:E28"/>
    <mergeCell ref="B29:E29"/>
    <mergeCell ref="B14:N14"/>
    <mergeCell ref="B16:E16"/>
    <mergeCell ref="B17:E17"/>
    <mergeCell ref="B18:E18"/>
    <mergeCell ref="B19:E19"/>
    <mergeCell ref="M6:N6"/>
    <mergeCell ref="B62:B63"/>
    <mergeCell ref="M2:N2"/>
    <mergeCell ref="M5:N5"/>
    <mergeCell ref="M3:N4"/>
    <mergeCell ref="B2:C6"/>
    <mergeCell ref="D4:L4"/>
    <mergeCell ref="D6:L6"/>
    <mergeCell ref="F2:G2"/>
    <mergeCell ref="H2:L2"/>
    <mergeCell ref="E3:L3"/>
    <mergeCell ref="E5:L5"/>
    <mergeCell ref="B9:D9"/>
    <mergeCell ref="B12:N12"/>
    <mergeCell ref="B56:N56"/>
    <mergeCell ref="B47:B48"/>
    <mergeCell ref="B81:J81"/>
    <mergeCell ref="B82:J82"/>
    <mergeCell ref="B76:N76"/>
    <mergeCell ref="B78:J78"/>
    <mergeCell ref="B58:E58"/>
    <mergeCell ref="B79:J79"/>
    <mergeCell ref="B80:J80"/>
    <mergeCell ref="B59:E59"/>
    <mergeCell ref="B60:E60"/>
    <mergeCell ref="B73:E73"/>
    <mergeCell ref="B74:E74"/>
  </mergeCells>
  <dataValidations disablePrompts="1" count="1">
    <dataValidation type="decimal" allowBlank="1" showInputMessage="1" showErrorMessage="1" sqref="F45 F58:F60 C64:J67 F16:F19 F21:F22 F28:F30 F34:F35 F39:F40 B49:D54 F49:G54 F69 F71:F74" xr:uid="{C23CF17A-09F8-4B1B-AFF0-94A314F758E6}">
      <formula1>0</formula1>
      <formula2>9999999999999990000</formula2>
    </dataValidation>
  </dataValidations>
  <pageMargins left="0.51181102362204722" right="0.51181102362204722" top="0.78740157480314965" bottom="0.78740157480314965" header="0.31496062992125984" footer="0.31496062992125984"/>
  <pageSetup paperSize="9" scale="55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54609-13B9-4F3C-AE34-D204C5140331}">
  <sheetPr>
    <pageSetUpPr fitToPage="1"/>
  </sheetPr>
  <dimension ref="A1:JN1006"/>
  <sheetViews>
    <sheetView zoomScaleNormal="100" zoomScaleSheetLayoutView="80" zoomScalePageLayoutView="55" workbookViewId="0">
      <selection activeCell="B2" sqref="B2:C6"/>
    </sheetView>
  </sheetViews>
  <sheetFormatPr defaultRowHeight="15" x14ac:dyDescent="0.25"/>
  <cols>
    <col min="1" max="1" width="2.140625" style="83" customWidth="1"/>
    <col min="2" max="2" width="19.140625" style="2" customWidth="1"/>
    <col min="3" max="3" width="16.140625" style="2" customWidth="1"/>
    <col min="4" max="4" width="13.85546875" style="2" customWidth="1"/>
    <col min="5" max="5" width="11" style="2" customWidth="1"/>
    <col min="6" max="6" width="12.85546875" style="9" bestFit="1" customWidth="1"/>
    <col min="7" max="7" width="10" style="2" customWidth="1"/>
    <col min="8" max="8" width="9.7109375" style="2" customWidth="1"/>
    <col min="9" max="9" width="9.140625" style="2"/>
    <col min="10" max="10" width="10" style="2" customWidth="1"/>
    <col min="11" max="11" width="10.5703125" style="2" customWidth="1"/>
    <col min="12" max="12" width="14.140625" style="2" customWidth="1"/>
    <col min="13" max="13" width="11.7109375" style="2" customWidth="1"/>
    <col min="14" max="14" width="9.140625" style="2" customWidth="1"/>
    <col min="15" max="15" width="2" style="83" customWidth="1"/>
    <col min="16" max="274" width="9.140625" style="83"/>
    <col min="275" max="16384" width="9.140625" style="2"/>
  </cols>
  <sheetData>
    <row r="1" spans="1:16" s="83" customFormat="1" ht="6" customHeight="1" thickBot="1" x14ac:dyDescent="0.3">
      <c r="A1" s="111"/>
      <c r="B1" s="112"/>
      <c r="C1" s="112"/>
      <c r="D1" s="112"/>
      <c r="E1" s="112"/>
      <c r="F1" s="113"/>
      <c r="G1" s="112"/>
      <c r="H1" s="112"/>
      <c r="I1" s="112"/>
      <c r="J1" s="112"/>
      <c r="K1" s="112"/>
      <c r="L1" s="112"/>
      <c r="M1" s="112"/>
      <c r="N1" s="112"/>
      <c r="O1" s="114"/>
    </row>
    <row r="2" spans="1:16" x14ac:dyDescent="0.25">
      <c r="A2" s="115"/>
      <c r="B2" s="146"/>
      <c r="C2" s="177"/>
      <c r="D2" s="24" t="s">
        <v>50</v>
      </c>
      <c r="E2" s="25" t="s">
        <v>49</v>
      </c>
      <c r="F2" s="156"/>
      <c r="G2" s="157"/>
      <c r="H2" s="158" t="s">
        <v>105</v>
      </c>
      <c r="I2" s="158"/>
      <c r="J2" s="158"/>
      <c r="K2" s="158"/>
      <c r="L2" s="158"/>
      <c r="M2" s="138" t="s">
        <v>4</v>
      </c>
      <c r="N2" s="139"/>
      <c r="O2" s="116"/>
    </row>
    <row r="3" spans="1:16" x14ac:dyDescent="0.25">
      <c r="A3" s="115"/>
      <c r="B3" s="148"/>
      <c r="C3" s="178"/>
      <c r="D3" s="4" t="s">
        <v>1</v>
      </c>
      <c r="E3" s="159"/>
      <c r="F3" s="159"/>
      <c r="G3" s="159"/>
      <c r="H3" s="159"/>
      <c r="I3" s="159"/>
      <c r="J3" s="159"/>
      <c r="K3" s="159"/>
      <c r="L3" s="160"/>
      <c r="M3" s="142"/>
      <c r="N3" s="143"/>
      <c r="O3" s="116"/>
    </row>
    <row r="4" spans="1:16" x14ac:dyDescent="0.25">
      <c r="A4" s="115"/>
      <c r="B4" s="148"/>
      <c r="C4" s="178"/>
      <c r="D4" s="180"/>
      <c r="E4" s="181"/>
      <c r="F4" s="181"/>
      <c r="G4" s="181"/>
      <c r="H4" s="181"/>
      <c r="I4" s="181"/>
      <c r="J4" s="181"/>
      <c r="K4" s="181"/>
      <c r="L4" s="182"/>
      <c r="M4" s="144"/>
      <c r="N4" s="145"/>
      <c r="O4" s="116"/>
    </row>
    <row r="5" spans="1:16" x14ac:dyDescent="0.25">
      <c r="A5" s="115"/>
      <c r="B5" s="148"/>
      <c r="C5" s="178"/>
      <c r="D5" s="4" t="s">
        <v>2</v>
      </c>
      <c r="E5" s="159"/>
      <c r="F5" s="159"/>
      <c r="G5" s="159"/>
      <c r="H5" s="159"/>
      <c r="I5" s="159"/>
      <c r="J5" s="159"/>
      <c r="K5" s="159"/>
      <c r="L5" s="160"/>
      <c r="M5" s="140" t="s">
        <v>3</v>
      </c>
      <c r="N5" s="141"/>
      <c r="O5" s="116"/>
    </row>
    <row r="6" spans="1:16" ht="15.75" thickBot="1" x14ac:dyDescent="0.3">
      <c r="A6" s="115"/>
      <c r="B6" s="150"/>
      <c r="C6" s="179"/>
      <c r="D6" s="154"/>
      <c r="E6" s="154"/>
      <c r="F6" s="154"/>
      <c r="G6" s="154"/>
      <c r="H6" s="154"/>
      <c r="I6" s="154"/>
      <c r="J6" s="154"/>
      <c r="K6" s="154"/>
      <c r="L6" s="155"/>
      <c r="M6" s="134"/>
      <c r="N6" s="135"/>
      <c r="O6" s="116"/>
    </row>
    <row r="7" spans="1:16" s="83" customFormat="1" ht="15.75" thickBot="1" x14ac:dyDescent="0.3">
      <c r="A7" s="115"/>
      <c r="B7" s="85"/>
      <c r="C7" s="84"/>
      <c r="D7" s="84"/>
      <c r="E7" s="84"/>
      <c r="F7" s="86"/>
      <c r="G7" s="84"/>
      <c r="H7" s="84"/>
      <c r="I7" s="84"/>
      <c r="J7" s="84"/>
      <c r="K7" s="84"/>
      <c r="L7" s="84"/>
      <c r="M7" s="84"/>
      <c r="N7" s="84"/>
      <c r="O7" s="116"/>
    </row>
    <row r="8" spans="1:16" ht="15" customHeight="1" x14ac:dyDescent="0.25">
      <c r="A8" s="115"/>
      <c r="B8" s="164" t="s">
        <v>82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6"/>
      <c r="O8" s="116"/>
    </row>
    <row r="9" spans="1:16" ht="15" customHeight="1" x14ac:dyDescent="0.25">
      <c r="A9" s="115"/>
      <c r="B9" s="11"/>
      <c r="C9" s="5"/>
      <c r="D9" s="109"/>
      <c r="E9" s="109"/>
      <c r="F9" s="109"/>
      <c r="G9" s="5"/>
      <c r="H9" s="5"/>
      <c r="I9" s="5"/>
      <c r="J9" s="5"/>
      <c r="K9" s="5"/>
      <c r="L9" s="5"/>
      <c r="M9" s="5"/>
      <c r="N9" s="10"/>
      <c r="O9" s="116"/>
    </row>
    <row r="10" spans="1:16" ht="15" customHeight="1" x14ac:dyDescent="0.25">
      <c r="A10" s="115"/>
      <c r="B10" s="129" t="s">
        <v>83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1"/>
      <c r="O10" s="116"/>
      <c r="P10" s="84"/>
    </row>
    <row r="11" spans="1:16" ht="15" customHeight="1" x14ac:dyDescent="0.25">
      <c r="A11" s="115"/>
      <c r="B11" s="11"/>
      <c r="C11" s="5"/>
      <c r="D11" s="109"/>
      <c r="E11" s="109"/>
      <c r="F11" s="109"/>
      <c r="G11" s="5"/>
      <c r="H11" s="5"/>
      <c r="I11" s="5"/>
      <c r="J11" s="5"/>
      <c r="K11" s="5"/>
      <c r="L11" s="5"/>
      <c r="M11" s="5"/>
      <c r="N11" s="10"/>
      <c r="O11" s="116"/>
    </row>
    <row r="12" spans="1:16" ht="15" customHeight="1" x14ac:dyDescent="0.25">
      <c r="A12" s="115"/>
      <c r="B12" s="105" t="s">
        <v>84</v>
      </c>
      <c r="C12" s="5"/>
      <c r="D12" s="109"/>
      <c r="E12" s="109"/>
      <c r="F12" s="109"/>
      <c r="G12" s="5"/>
      <c r="H12" s="5"/>
      <c r="I12" s="5"/>
      <c r="J12" s="5"/>
      <c r="K12" s="5"/>
      <c r="L12" s="5"/>
      <c r="M12" s="5"/>
      <c r="N12" s="10"/>
      <c r="O12" s="116"/>
    </row>
    <row r="13" spans="1:16" ht="15" customHeight="1" x14ac:dyDescent="0.25">
      <c r="A13" s="115"/>
      <c r="B13" s="170" t="s">
        <v>89</v>
      </c>
      <c r="C13" s="171"/>
      <c r="D13" s="172"/>
      <c r="E13" s="16" t="s">
        <v>85</v>
      </c>
      <c r="F13" s="51"/>
      <c r="G13" s="5" t="s">
        <v>16</v>
      </c>
      <c r="H13" s="5"/>
      <c r="I13" s="5"/>
      <c r="J13" s="5"/>
      <c r="K13" s="5"/>
      <c r="L13" s="5"/>
      <c r="M13" s="5"/>
      <c r="N13" s="10"/>
      <c r="O13" s="116"/>
    </row>
    <row r="14" spans="1:16" ht="15" customHeight="1" x14ac:dyDescent="0.25">
      <c r="A14" s="115"/>
      <c r="B14" s="170" t="s">
        <v>20</v>
      </c>
      <c r="C14" s="171"/>
      <c r="D14" s="172"/>
      <c r="E14" s="16" t="s">
        <v>86</v>
      </c>
      <c r="F14" s="51"/>
      <c r="G14" s="5" t="s">
        <v>18</v>
      </c>
      <c r="H14" s="5"/>
      <c r="I14" s="5"/>
      <c r="J14" s="5"/>
      <c r="K14" s="5"/>
      <c r="L14" s="5"/>
      <c r="M14" s="5"/>
      <c r="N14" s="10"/>
      <c r="O14" s="116"/>
    </row>
    <row r="15" spans="1:16" ht="15" customHeight="1" x14ac:dyDescent="0.25">
      <c r="A15" s="115"/>
      <c r="B15" s="170" t="s">
        <v>90</v>
      </c>
      <c r="C15" s="171"/>
      <c r="D15" s="172"/>
      <c r="E15" s="16" t="s">
        <v>87</v>
      </c>
      <c r="F15" s="106">
        <f>'Ensaio de JAR TEST'!J48</f>
        <v>0</v>
      </c>
      <c r="G15" s="5" t="s">
        <v>19</v>
      </c>
      <c r="H15" s="5"/>
      <c r="I15" s="5"/>
      <c r="J15" s="5"/>
      <c r="K15" s="5"/>
      <c r="L15" s="5"/>
      <c r="M15" s="5"/>
      <c r="N15" s="10"/>
      <c r="O15" s="116"/>
    </row>
    <row r="16" spans="1:16" ht="15" customHeight="1" x14ac:dyDescent="0.25">
      <c r="A16" s="115"/>
      <c r="B16" s="170" t="s">
        <v>91</v>
      </c>
      <c r="C16" s="171"/>
      <c r="D16" s="172"/>
      <c r="E16" s="16" t="s">
        <v>88</v>
      </c>
      <c r="F16" s="106">
        <f>'Ensaio de JAR TEST'!F22</f>
        <v>0</v>
      </c>
      <c r="G16" s="5" t="s">
        <v>6</v>
      </c>
      <c r="H16" s="5"/>
      <c r="I16" s="5"/>
      <c r="J16" s="5"/>
      <c r="K16" s="5"/>
      <c r="L16" s="5"/>
      <c r="M16" s="5"/>
      <c r="N16" s="10"/>
      <c r="O16" s="116"/>
    </row>
    <row r="17" spans="1:16" ht="15" customHeight="1" x14ac:dyDescent="0.25">
      <c r="A17" s="115"/>
      <c r="B17" s="11"/>
      <c r="C17" s="5"/>
      <c r="D17" s="109"/>
      <c r="E17" s="109"/>
      <c r="F17" s="109"/>
      <c r="G17" s="5"/>
      <c r="H17" s="5"/>
      <c r="I17" s="5"/>
      <c r="J17" s="5"/>
      <c r="K17" s="5"/>
      <c r="L17" s="5"/>
      <c r="M17" s="5"/>
      <c r="N17" s="10"/>
      <c r="O17" s="116"/>
    </row>
    <row r="18" spans="1:16" ht="15" customHeight="1" x14ac:dyDescent="0.25">
      <c r="A18" s="115"/>
      <c r="B18" s="170" t="s">
        <v>92</v>
      </c>
      <c r="C18" s="171"/>
      <c r="D18" s="171"/>
      <c r="E18" s="172"/>
      <c r="F18" s="106" t="e">
        <f>(F14*3.6*F15)/F16</f>
        <v>#DIV/0!</v>
      </c>
      <c r="G18" s="5" t="s">
        <v>6</v>
      </c>
      <c r="H18" s="106" t="e">
        <f>(F18/60)*1000</f>
        <v>#DIV/0!</v>
      </c>
      <c r="I18" s="5" t="s">
        <v>17</v>
      </c>
      <c r="J18" s="5"/>
      <c r="K18" s="5"/>
      <c r="L18" s="5"/>
      <c r="M18" s="5"/>
      <c r="N18" s="10"/>
      <c r="O18" s="116"/>
    </row>
    <row r="19" spans="1:16" ht="15" customHeight="1" x14ac:dyDescent="0.25">
      <c r="A19" s="115"/>
      <c r="B19" s="11"/>
      <c r="C19" s="5"/>
      <c r="D19" s="109"/>
      <c r="E19" s="109"/>
      <c r="F19" s="109"/>
      <c r="G19" s="5"/>
      <c r="H19" s="5"/>
      <c r="I19" s="5"/>
      <c r="J19" s="5"/>
      <c r="K19" s="5"/>
      <c r="L19" s="5"/>
      <c r="M19" s="5"/>
      <c r="N19" s="10"/>
      <c r="O19" s="116"/>
    </row>
    <row r="20" spans="1:16" ht="15" customHeight="1" x14ac:dyDescent="0.25">
      <c r="A20" s="115"/>
      <c r="B20" s="129" t="s">
        <v>93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1"/>
      <c r="O20" s="116"/>
      <c r="P20" s="84"/>
    </row>
    <row r="21" spans="1:16" ht="15" customHeight="1" x14ac:dyDescent="0.25">
      <c r="A21" s="115"/>
      <c r="B21" s="11"/>
      <c r="C21" s="5"/>
      <c r="D21" s="109"/>
      <c r="E21" s="109"/>
      <c r="F21" s="109"/>
      <c r="G21" s="5"/>
      <c r="H21" s="5"/>
      <c r="I21" s="5"/>
      <c r="J21" s="5"/>
      <c r="K21" s="5"/>
      <c r="L21" s="5"/>
      <c r="M21" s="5"/>
      <c r="N21" s="10"/>
      <c r="O21" s="116"/>
    </row>
    <row r="22" spans="1:16" ht="15" customHeight="1" x14ac:dyDescent="0.25">
      <c r="A22" s="115"/>
      <c r="B22" s="105" t="s">
        <v>84</v>
      </c>
      <c r="C22" s="5"/>
      <c r="D22" s="109"/>
      <c r="E22" s="109"/>
      <c r="F22" s="109"/>
      <c r="G22" s="5"/>
      <c r="H22" s="5"/>
      <c r="I22" s="5"/>
      <c r="J22" s="5"/>
      <c r="K22" s="5"/>
      <c r="L22" s="5"/>
      <c r="M22" s="5"/>
      <c r="N22" s="10"/>
      <c r="O22" s="116"/>
    </row>
    <row r="23" spans="1:16" ht="15" customHeight="1" x14ac:dyDescent="0.25">
      <c r="A23" s="115"/>
      <c r="B23" s="170" t="s">
        <v>89</v>
      </c>
      <c r="C23" s="171"/>
      <c r="D23" s="172"/>
      <c r="E23" s="16" t="s">
        <v>85</v>
      </c>
      <c r="F23" s="51"/>
      <c r="G23" s="5" t="s">
        <v>16</v>
      </c>
      <c r="H23" s="5"/>
      <c r="I23" s="5"/>
      <c r="J23" s="5"/>
      <c r="K23" s="5"/>
      <c r="L23" s="5"/>
      <c r="M23" s="5"/>
      <c r="N23" s="10"/>
      <c r="O23" s="116"/>
    </row>
    <row r="24" spans="1:16" ht="15" customHeight="1" x14ac:dyDescent="0.25">
      <c r="A24" s="115"/>
      <c r="B24" s="170" t="s">
        <v>20</v>
      </c>
      <c r="C24" s="171"/>
      <c r="D24" s="172"/>
      <c r="E24" s="16" t="s">
        <v>86</v>
      </c>
      <c r="F24" s="51"/>
      <c r="G24" s="5" t="s">
        <v>18</v>
      </c>
      <c r="H24" s="5"/>
      <c r="I24" s="5"/>
      <c r="J24" s="5"/>
      <c r="K24" s="5"/>
      <c r="L24" s="5"/>
      <c r="M24" s="5"/>
      <c r="N24" s="10"/>
      <c r="O24" s="116"/>
    </row>
    <row r="25" spans="1:16" ht="15" customHeight="1" x14ac:dyDescent="0.25">
      <c r="A25" s="115"/>
      <c r="B25" s="170" t="s">
        <v>94</v>
      </c>
      <c r="C25" s="171"/>
      <c r="D25" s="172"/>
      <c r="E25" s="16" t="s">
        <v>87</v>
      </c>
      <c r="F25" s="106">
        <f>'Ensaio de JAR TEST'!L49</f>
        <v>0</v>
      </c>
      <c r="G25" s="5" t="s">
        <v>19</v>
      </c>
      <c r="H25" s="5"/>
      <c r="I25" s="5"/>
      <c r="J25" s="5"/>
      <c r="K25" s="5"/>
      <c r="L25" s="5"/>
      <c r="M25" s="5"/>
      <c r="N25" s="10"/>
      <c r="O25" s="116"/>
    </row>
    <row r="26" spans="1:16" ht="15" customHeight="1" x14ac:dyDescent="0.25">
      <c r="A26" s="115"/>
      <c r="B26" s="170" t="s">
        <v>95</v>
      </c>
      <c r="C26" s="171"/>
      <c r="D26" s="172"/>
      <c r="E26" s="16" t="s">
        <v>88</v>
      </c>
      <c r="F26" s="106">
        <f>'Ensaio de JAR TEST'!F40*1000</f>
        <v>0</v>
      </c>
      <c r="G26" s="5" t="s">
        <v>6</v>
      </c>
      <c r="H26" s="5"/>
      <c r="I26" s="5"/>
      <c r="J26" s="5"/>
      <c r="K26" s="5"/>
      <c r="L26" s="5"/>
      <c r="M26" s="5"/>
      <c r="N26" s="10"/>
      <c r="O26" s="116"/>
    </row>
    <row r="27" spans="1:16" ht="15" customHeight="1" x14ac:dyDescent="0.25">
      <c r="A27" s="115"/>
      <c r="B27" s="11"/>
      <c r="C27" s="5"/>
      <c r="D27" s="109"/>
      <c r="E27" s="109"/>
      <c r="F27" s="109"/>
      <c r="G27" s="5"/>
      <c r="H27" s="5"/>
      <c r="I27" s="5"/>
      <c r="J27" s="5"/>
      <c r="K27" s="5"/>
      <c r="L27" s="5"/>
      <c r="M27" s="5"/>
      <c r="N27" s="10"/>
      <c r="O27" s="116"/>
    </row>
    <row r="28" spans="1:16" ht="15" customHeight="1" x14ac:dyDescent="0.25">
      <c r="A28" s="115"/>
      <c r="B28" s="170" t="s">
        <v>97</v>
      </c>
      <c r="C28" s="171"/>
      <c r="D28" s="171"/>
      <c r="E28" s="172"/>
      <c r="F28" s="106" t="e">
        <f>(F24*3.6*F25)/F26</f>
        <v>#DIV/0!</v>
      </c>
      <c r="G28" s="5" t="s">
        <v>6</v>
      </c>
      <c r="H28" s="106" t="e">
        <f>(F28/60)*1000</f>
        <v>#DIV/0!</v>
      </c>
      <c r="I28" s="5" t="s">
        <v>17</v>
      </c>
      <c r="J28" s="5"/>
      <c r="K28" s="5"/>
      <c r="L28" s="5"/>
      <c r="M28" s="5"/>
      <c r="N28" s="10"/>
      <c r="O28" s="116"/>
    </row>
    <row r="29" spans="1:16" ht="15" customHeight="1" x14ac:dyDescent="0.25">
      <c r="A29" s="115"/>
      <c r="B29" s="11"/>
      <c r="C29" s="5"/>
      <c r="D29" s="109"/>
      <c r="E29" s="109"/>
      <c r="F29" s="109"/>
      <c r="G29" s="5"/>
      <c r="H29" s="5"/>
      <c r="I29" s="5"/>
      <c r="J29" s="5"/>
      <c r="K29" s="5"/>
      <c r="L29" s="5"/>
      <c r="M29" s="5"/>
      <c r="N29" s="10"/>
      <c r="O29" s="116"/>
    </row>
    <row r="30" spans="1:16" ht="15" customHeight="1" x14ac:dyDescent="0.25">
      <c r="A30" s="115"/>
      <c r="B30" s="129" t="s">
        <v>96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1"/>
      <c r="O30" s="116"/>
      <c r="P30" s="84"/>
    </row>
    <row r="31" spans="1:16" ht="15" customHeight="1" x14ac:dyDescent="0.25">
      <c r="A31" s="115"/>
      <c r="B31" s="11"/>
      <c r="C31" s="5"/>
      <c r="D31" s="109"/>
      <c r="E31" s="109"/>
      <c r="F31" s="109"/>
      <c r="G31" s="5"/>
      <c r="H31" s="5"/>
      <c r="I31" s="5"/>
      <c r="J31" s="5"/>
      <c r="K31" s="5"/>
      <c r="L31" s="5"/>
      <c r="M31" s="5"/>
      <c r="N31" s="10"/>
      <c r="O31" s="116"/>
    </row>
    <row r="32" spans="1:16" ht="15" customHeight="1" x14ac:dyDescent="0.25">
      <c r="A32" s="115"/>
      <c r="B32" s="105" t="s">
        <v>84</v>
      </c>
      <c r="C32" s="5"/>
      <c r="D32" s="109"/>
      <c r="E32" s="109"/>
      <c r="F32" s="109"/>
      <c r="G32" s="5"/>
      <c r="H32" s="5"/>
      <c r="I32" s="5"/>
      <c r="J32" s="5"/>
      <c r="K32" s="5"/>
      <c r="L32" s="5"/>
      <c r="M32" s="5"/>
      <c r="N32" s="10"/>
      <c r="O32" s="116"/>
    </row>
    <row r="33" spans="1:15" ht="15" customHeight="1" x14ac:dyDescent="0.25">
      <c r="A33" s="115"/>
      <c r="B33" s="170" t="s">
        <v>89</v>
      </c>
      <c r="C33" s="171"/>
      <c r="D33" s="172"/>
      <c r="E33" s="16" t="s">
        <v>85</v>
      </c>
      <c r="F33" s="51"/>
      <c r="G33" s="5" t="s">
        <v>16</v>
      </c>
      <c r="H33" s="5"/>
      <c r="I33" s="5"/>
      <c r="J33" s="5"/>
      <c r="K33" s="5"/>
      <c r="L33" s="5"/>
      <c r="M33" s="5"/>
      <c r="N33" s="10"/>
      <c r="O33" s="116"/>
    </row>
    <row r="34" spans="1:15" ht="15" customHeight="1" x14ac:dyDescent="0.25">
      <c r="A34" s="115"/>
      <c r="B34" s="170" t="s">
        <v>20</v>
      </c>
      <c r="C34" s="171"/>
      <c r="D34" s="172"/>
      <c r="E34" s="16" t="s">
        <v>86</v>
      </c>
      <c r="F34" s="51"/>
      <c r="G34" s="5" t="s">
        <v>18</v>
      </c>
      <c r="H34" s="5"/>
      <c r="I34" s="5"/>
      <c r="J34" s="5"/>
      <c r="K34" s="5"/>
      <c r="L34" s="5"/>
      <c r="M34" s="5"/>
      <c r="N34" s="10"/>
      <c r="O34" s="116"/>
    </row>
    <row r="35" spans="1:15" ht="15" customHeight="1" x14ac:dyDescent="0.25">
      <c r="A35" s="115"/>
      <c r="B35" s="170" t="s">
        <v>98</v>
      </c>
      <c r="C35" s="171"/>
      <c r="D35" s="172"/>
      <c r="E35" s="16" t="s">
        <v>87</v>
      </c>
      <c r="F35" s="106">
        <f>'Ensaio de JAR TEST'!J50</f>
        <v>0</v>
      </c>
      <c r="G35" s="5" t="s">
        <v>19</v>
      </c>
      <c r="H35" s="5"/>
      <c r="I35" s="5"/>
      <c r="J35" s="5"/>
      <c r="K35" s="5"/>
      <c r="L35" s="5"/>
      <c r="M35" s="5"/>
      <c r="N35" s="10"/>
      <c r="O35" s="116"/>
    </row>
    <row r="36" spans="1:15" ht="15" customHeight="1" x14ac:dyDescent="0.25">
      <c r="A36" s="115"/>
      <c r="B36" s="170" t="s">
        <v>99</v>
      </c>
      <c r="C36" s="171"/>
      <c r="D36" s="172"/>
      <c r="E36" s="16" t="s">
        <v>88</v>
      </c>
      <c r="F36" s="106">
        <f>'Ensaio de JAR TEST'!F34</f>
        <v>0</v>
      </c>
      <c r="G36" s="5" t="s">
        <v>6</v>
      </c>
      <c r="H36" s="5"/>
      <c r="I36" s="5"/>
      <c r="J36" s="5"/>
      <c r="K36" s="5"/>
      <c r="L36" s="5"/>
      <c r="M36" s="5"/>
      <c r="N36" s="10"/>
      <c r="O36" s="116"/>
    </row>
    <row r="37" spans="1:15" ht="15" customHeight="1" x14ac:dyDescent="0.25">
      <c r="A37" s="115"/>
      <c r="B37" s="11"/>
      <c r="C37" s="5"/>
      <c r="D37" s="109"/>
      <c r="E37" s="109"/>
      <c r="F37" s="109"/>
      <c r="G37" s="5"/>
      <c r="H37" s="5"/>
      <c r="I37" s="5"/>
      <c r="J37" s="5"/>
      <c r="K37" s="5"/>
      <c r="L37" s="5"/>
      <c r="M37" s="5"/>
      <c r="N37" s="10"/>
      <c r="O37" s="116"/>
    </row>
    <row r="38" spans="1:15" ht="15" customHeight="1" x14ac:dyDescent="0.25">
      <c r="A38" s="115"/>
      <c r="B38" s="170" t="s">
        <v>101</v>
      </c>
      <c r="C38" s="171"/>
      <c r="D38" s="171"/>
      <c r="E38" s="172"/>
      <c r="F38" s="106" t="e">
        <f>(F34*3.6*F35)/F36</f>
        <v>#DIV/0!</v>
      </c>
      <c r="G38" s="5" t="s">
        <v>6</v>
      </c>
      <c r="H38" s="106" t="e">
        <f>(F38/60)*1000</f>
        <v>#DIV/0!</v>
      </c>
      <c r="I38" s="5" t="s">
        <v>17</v>
      </c>
      <c r="J38" s="5"/>
      <c r="K38" s="5"/>
      <c r="L38" s="5"/>
      <c r="M38" s="5"/>
      <c r="N38" s="10"/>
      <c r="O38" s="116"/>
    </row>
    <row r="39" spans="1:15" ht="15" customHeight="1" x14ac:dyDescent="0.25">
      <c r="A39" s="115"/>
      <c r="B39" s="11"/>
      <c r="C39" s="5"/>
      <c r="D39" s="109"/>
      <c r="E39" s="109"/>
      <c r="F39" s="109"/>
      <c r="G39" s="5"/>
      <c r="H39" s="5"/>
      <c r="I39" s="5"/>
      <c r="J39" s="5"/>
      <c r="K39" s="5"/>
      <c r="L39" s="5"/>
      <c r="M39" s="5"/>
      <c r="N39" s="10"/>
      <c r="O39" s="116"/>
    </row>
    <row r="40" spans="1:15" ht="15" customHeight="1" x14ac:dyDescent="0.25">
      <c r="A40" s="115"/>
      <c r="B40" s="129" t="s">
        <v>102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1"/>
      <c r="O40" s="116"/>
    </row>
    <row r="41" spans="1:15" ht="15" customHeight="1" x14ac:dyDescent="0.25">
      <c r="A41" s="115"/>
      <c r="B41" s="11"/>
      <c r="C41" s="5"/>
      <c r="D41" s="109"/>
      <c r="E41" s="109"/>
      <c r="F41" s="109"/>
      <c r="G41" s="5"/>
      <c r="H41" s="5"/>
      <c r="I41" s="5"/>
      <c r="J41" s="5"/>
      <c r="K41" s="5"/>
      <c r="L41" s="5"/>
      <c r="M41" s="5"/>
      <c r="N41" s="10"/>
      <c r="O41" s="116"/>
    </row>
    <row r="42" spans="1:15" ht="15" customHeight="1" x14ac:dyDescent="0.25">
      <c r="A42" s="115"/>
      <c r="B42" s="105" t="s">
        <v>84</v>
      </c>
      <c r="C42" s="5"/>
      <c r="D42" s="109"/>
      <c r="E42" s="109"/>
      <c r="F42" s="109"/>
      <c r="G42" s="5"/>
      <c r="H42" s="5"/>
      <c r="I42" s="5"/>
      <c r="J42" s="5"/>
      <c r="K42" s="5"/>
      <c r="L42" s="5"/>
      <c r="M42" s="5"/>
      <c r="N42" s="10"/>
      <c r="O42" s="116"/>
    </row>
    <row r="43" spans="1:15" ht="15" customHeight="1" x14ac:dyDescent="0.25">
      <c r="A43" s="115"/>
      <c r="B43" s="170" t="s">
        <v>89</v>
      </c>
      <c r="C43" s="171"/>
      <c r="D43" s="172"/>
      <c r="E43" s="16" t="s">
        <v>85</v>
      </c>
      <c r="F43" s="51"/>
      <c r="G43" s="5" t="s">
        <v>16</v>
      </c>
      <c r="H43" s="5"/>
      <c r="I43" s="5"/>
      <c r="J43" s="5"/>
      <c r="K43" s="5"/>
      <c r="L43" s="5"/>
      <c r="M43" s="5"/>
      <c r="N43" s="10"/>
      <c r="O43" s="116"/>
    </row>
    <row r="44" spans="1:15" ht="15" customHeight="1" x14ac:dyDescent="0.25">
      <c r="A44" s="115"/>
      <c r="B44" s="170" t="s">
        <v>20</v>
      </c>
      <c r="C44" s="171"/>
      <c r="D44" s="172"/>
      <c r="E44" s="16" t="s">
        <v>86</v>
      </c>
      <c r="F44" s="51"/>
      <c r="G44" s="5" t="s">
        <v>18</v>
      </c>
      <c r="H44" s="5"/>
      <c r="I44" s="5"/>
      <c r="J44" s="5"/>
      <c r="K44" s="5"/>
      <c r="L44" s="5"/>
      <c r="M44" s="5"/>
      <c r="N44" s="10"/>
      <c r="O44" s="116"/>
    </row>
    <row r="45" spans="1:15" ht="15" customHeight="1" x14ac:dyDescent="0.25">
      <c r="A45" s="115"/>
      <c r="B45" s="170" t="s">
        <v>103</v>
      </c>
      <c r="C45" s="171"/>
      <c r="D45" s="172"/>
      <c r="E45" s="16" t="s">
        <v>87</v>
      </c>
      <c r="F45" s="106">
        <f>'Ensaio de JAR TEST'!F69</f>
        <v>0</v>
      </c>
      <c r="G45" s="5" t="s">
        <v>19</v>
      </c>
      <c r="H45" s="5"/>
      <c r="I45" s="5"/>
      <c r="J45" s="5"/>
      <c r="K45" s="5"/>
      <c r="L45" s="5"/>
      <c r="M45" s="5"/>
      <c r="N45" s="10"/>
      <c r="O45" s="116"/>
    </row>
    <row r="46" spans="1:15" ht="15" customHeight="1" x14ac:dyDescent="0.25">
      <c r="A46" s="115"/>
      <c r="B46" s="170" t="s">
        <v>104</v>
      </c>
      <c r="C46" s="171"/>
      <c r="D46" s="172"/>
      <c r="E46" s="16" t="s">
        <v>88</v>
      </c>
      <c r="F46" s="106">
        <f>'Ensaio de JAR TEST'!F74</f>
        <v>0</v>
      </c>
      <c r="G46" s="5" t="s">
        <v>6</v>
      </c>
      <c r="H46" s="5"/>
      <c r="I46" s="5"/>
      <c r="J46" s="5"/>
      <c r="K46" s="5"/>
      <c r="L46" s="5"/>
      <c r="M46" s="5"/>
      <c r="N46" s="10"/>
      <c r="O46" s="116"/>
    </row>
    <row r="47" spans="1:15" ht="15" customHeight="1" x14ac:dyDescent="0.25">
      <c r="A47" s="115"/>
      <c r="B47" s="11"/>
      <c r="C47" s="5"/>
      <c r="D47" s="109"/>
      <c r="E47" s="109"/>
      <c r="F47" s="109"/>
      <c r="G47" s="5"/>
      <c r="H47" s="5"/>
      <c r="I47" s="5"/>
      <c r="J47" s="5"/>
      <c r="K47" s="5"/>
      <c r="L47" s="5"/>
      <c r="M47" s="5"/>
      <c r="N47" s="10"/>
      <c r="O47" s="116"/>
    </row>
    <row r="48" spans="1:15" ht="15" customHeight="1" x14ac:dyDescent="0.25">
      <c r="A48" s="115"/>
      <c r="B48" s="170" t="s">
        <v>100</v>
      </c>
      <c r="C48" s="171"/>
      <c r="D48" s="171"/>
      <c r="E48" s="172"/>
      <c r="F48" s="106" t="e">
        <f>(F44*3.6*F45)/F46</f>
        <v>#DIV/0!</v>
      </c>
      <c r="G48" s="5" t="s">
        <v>6</v>
      </c>
      <c r="H48" s="106" t="e">
        <f>(F48/60)*1000</f>
        <v>#DIV/0!</v>
      </c>
      <c r="I48" s="5" t="s">
        <v>17</v>
      </c>
      <c r="J48" s="5"/>
      <c r="K48" s="5"/>
      <c r="L48" s="5"/>
      <c r="M48" s="5"/>
      <c r="N48" s="10"/>
      <c r="O48" s="116"/>
    </row>
    <row r="49" spans="1:16" ht="15" customHeight="1" x14ac:dyDescent="0.25">
      <c r="A49" s="115"/>
      <c r="B49" s="11"/>
      <c r="C49" s="5"/>
      <c r="D49" s="109"/>
      <c r="E49" s="109"/>
      <c r="F49" s="109"/>
      <c r="G49" s="5"/>
      <c r="H49" s="5"/>
      <c r="I49" s="5"/>
      <c r="J49" s="5"/>
      <c r="K49" s="5"/>
      <c r="L49" s="5"/>
      <c r="M49" s="5"/>
      <c r="N49" s="10"/>
      <c r="O49" s="116"/>
    </row>
    <row r="50" spans="1:16" ht="15" customHeight="1" x14ac:dyDescent="0.25">
      <c r="A50" s="115"/>
      <c r="B50" s="11"/>
      <c r="C50" s="5"/>
      <c r="D50" s="109"/>
      <c r="E50" s="109"/>
      <c r="F50" s="109"/>
      <c r="G50" s="5"/>
      <c r="H50" s="5"/>
      <c r="I50" s="5"/>
      <c r="J50" s="5"/>
      <c r="K50" s="5"/>
      <c r="L50" s="5"/>
      <c r="M50" s="5"/>
      <c r="N50" s="10"/>
      <c r="O50" s="116"/>
    </row>
    <row r="51" spans="1:16" ht="15" customHeight="1" x14ac:dyDescent="0.25">
      <c r="A51" s="115"/>
      <c r="B51" s="11"/>
      <c r="C51" s="5"/>
      <c r="D51" s="109"/>
      <c r="E51" s="109"/>
      <c r="F51" s="109"/>
      <c r="G51" s="5"/>
      <c r="H51" s="5"/>
      <c r="I51" s="5"/>
      <c r="J51" s="5"/>
      <c r="K51" s="5"/>
      <c r="L51" s="5"/>
      <c r="M51" s="5"/>
      <c r="N51" s="10"/>
      <c r="O51" s="116"/>
    </row>
    <row r="52" spans="1:16" ht="15" customHeight="1" x14ac:dyDescent="0.25">
      <c r="A52" s="115"/>
      <c r="B52" s="11"/>
      <c r="C52" s="5"/>
      <c r="D52" s="109"/>
      <c r="E52" s="109"/>
      <c r="F52" s="109"/>
      <c r="G52" s="5"/>
      <c r="H52" s="5"/>
      <c r="I52" s="5"/>
      <c r="J52" s="5"/>
      <c r="K52" s="5"/>
      <c r="L52" s="5"/>
      <c r="M52" s="5"/>
      <c r="N52" s="10"/>
      <c r="O52" s="116"/>
    </row>
    <row r="53" spans="1:16" ht="15" customHeight="1" x14ac:dyDescent="0.25">
      <c r="A53" s="115"/>
      <c r="B53" s="11"/>
      <c r="C53" s="5"/>
      <c r="D53" s="109"/>
      <c r="E53" s="109"/>
      <c r="F53" s="109"/>
      <c r="G53" s="5"/>
      <c r="H53" s="5"/>
      <c r="I53" s="5"/>
      <c r="J53" s="5"/>
      <c r="K53" s="5"/>
      <c r="L53" s="5"/>
      <c r="M53" s="5"/>
      <c r="N53" s="10"/>
      <c r="O53" s="116"/>
    </row>
    <row r="54" spans="1:16" ht="15" customHeight="1" x14ac:dyDescent="0.25">
      <c r="A54" s="115"/>
      <c r="B54" s="132" t="s">
        <v>38</v>
      </c>
      <c r="C54" s="133"/>
      <c r="D54" s="133"/>
      <c r="E54" s="133"/>
      <c r="F54" s="51"/>
      <c r="G54" s="5" t="s">
        <v>39</v>
      </c>
      <c r="H54" s="5"/>
      <c r="I54" s="5"/>
      <c r="J54" s="5"/>
      <c r="K54" s="5"/>
      <c r="L54" s="5"/>
      <c r="M54" s="5"/>
      <c r="N54" s="10"/>
      <c r="O54" s="116"/>
    </row>
    <row r="55" spans="1:16" ht="15" customHeight="1" x14ac:dyDescent="0.25">
      <c r="A55" s="115"/>
      <c r="B55" s="132" t="s">
        <v>40</v>
      </c>
      <c r="C55" s="133"/>
      <c r="D55" s="133"/>
      <c r="E55" s="133"/>
      <c r="F55" s="51"/>
      <c r="G55" s="5" t="s">
        <v>0</v>
      </c>
      <c r="H55" s="5"/>
      <c r="I55" s="5"/>
      <c r="J55" s="5"/>
      <c r="K55" s="5"/>
      <c r="L55" s="5"/>
      <c r="M55" s="5"/>
      <c r="N55" s="10"/>
      <c r="O55" s="116"/>
    </row>
    <row r="56" spans="1:16" ht="15" customHeight="1" x14ac:dyDescent="0.25">
      <c r="A56" s="115"/>
      <c r="B56" s="107"/>
      <c r="C56" s="108"/>
      <c r="D56" s="108"/>
      <c r="E56" s="5"/>
      <c r="F56" s="109"/>
      <c r="G56" s="5"/>
      <c r="H56" s="5"/>
      <c r="I56" s="5"/>
      <c r="J56" s="5"/>
      <c r="K56" s="5"/>
      <c r="L56" s="5"/>
      <c r="M56" s="5"/>
      <c r="N56" s="10"/>
      <c r="O56" s="116"/>
    </row>
    <row r="57" spans="1:16" ht="15" customHeight="1" x14ac:dyDescent="0.25">
      <c r="A57" s="115"/>
      <c r="B57" s="129" t="s">
        <v>42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1"/>
      <c r="O57" s="116"/>
      <c r="P57" s="84"/>
    </row>
    <row r="58" spans="1:16" ht="15" customHeight="1" x14ac:dyDescent="0.25">
      <c r="A58" s="115"/>
      <c r="B58" s="11"/>
      <c r="C58" s="5"/>
      <c r="D58" s="5"/>
      <c r="E58" s="5"/>
      <c r="F58" s="109"/>
      <c r="G58" s="5"/>
      <c r="H58" s="5"/>
      <c r="I58" s="5"/>
      <c r="J58" s="5"/>
      <c r="K58" s="5"/>
      <c r="L58" s="5"/>
      <c r="M58" s="5"/>
      <c r="N58" s="10"/>
      <c r="O58" s="116"/>
    </row>
    <row r="59" spans="1:16" ht="15" customHeight="1" x14ac:dyDescent="0.25">
      <c r="A59" s="115"/>
      <c r="B59" s="132" t="s">
        <v>47</v>
      </c>
      <c r="C59" s="133"/>
      <c r="D59" s="133"/>
      <c r="E59" s="133"/>
      <c r="F59" s="33" t="str">
        <f>IF(OR(ISBLANK(F55),ISBLANK(F55)),"",(F55/100)*F54)</f>
        <v/>
      </c>
      <c r="G59" s="17" t="s">
        <v>41</v>
      </c>
      <c r="H59" s="5"/>
      <c r="I59" s="5"/>
      <c r="J59" s="5"/>
      <c r="K59" s="5"/>
      <c r="L59" s="5"/>
      <c r="M59" s="5"/>
      <c r="N59" s="10"/>
      <c r="O59" s="116"/>
    </row>
    <row r="60" spans="1:16" ht="15" customHeight="1" x14ac:dyDescent="0.25">
      <c r="A60" s="115"/>
      <c r="B60" s="107"/>
      <c r="C60" s="108"/>
      <c r="D60" s="108"/>
      <c r="E60" s="5"/>
      <c r="F60" s="109" t="s">
        <v>36</v>
      </c>
      <c r="G60" s="5"/>
      <c r="H60" s="5"/>
      <c r="I60" s="5"/>
      <c r="J60" s="5"/>
      <c r="K60" s="5"/>
      <c r="L60" s="5"/>
      <c r="M60" s="5"/>
      <c r="N60" s="10"/>
      <c r="O60" s="116"/>
    </row>
    <row r="61" spans="1:16" ht="15" customHeight="1" x14ac:dyDescent="0.25">
      <c r="A61" s="115"/>
      <c r="B61" s="129" t="s">
        <v>43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1"/>
      <c r="O61" s="116"/>
      <c r="P61" s="84"/>
    </row>
    <row r="62" spans="1:16" ht="15" customHeight="1" x14ac:dyDescent="0.25">
      <c r="A62" s="115"/>
      <c r="B62" s="175"/>
      <c r="C62" s="176"/>
      <c r="D62" s="176"/>
      <c r="E62" s="5"/>
      <c r="F62" s="109"/>
      <c r="G62" s="5"/>
      <c r="H62" s="5"/>
      <c r="I62" s="5"/>
      <c r="J62" s="5"/>
      <c r="K62" s="5"/>
      <c r="L62" s="5"/>
      <c r="M62" s="5"/>
      <c r="N62" s="10"/>
      <c r="O62" s="116"/>
    </row>
    <row r="63" spans="1:16" ht="15" customHeight="1" x14ac:dyDescent="0.25">
      <c r="A63" s="115"/>
      <c r="B63" s="132" t="s">
        <v>47</v>
      </c>
      <c r="C63" s="133"/>
      <c r="D63" s="133"/>
      <c r="E63" s="133"/>
      <c r="F63" s="33" t="str">
        <f>IF(OR(ISBLANK(F54),ISBLANK(F55),ISBLANK(F59)),"",((F59*594)/102)*1000)</f>
        <v/>
      </c>
      <c r="G63" s="17" t="s">
        <v>41</v>
      </c>
      <c r="H63" s="5"/>
      <c r="I63" s="5"/>
      <c r="J63" s="5"/>
      <c r="K63" s="5"/>
      <c r="L63" s="5"/>
      <c r="M63" s="5"/>
      <c r="N63" s="10"/>
      <c r="O63" s="116"/>
    </row>
    <row r="64" spans="1:16" ht="15" customHeight="1" x14ac:dyDescent="0.25">
      <c r="A64" s="115"/>
      <c r="B64" s="107"/>
      <c r="C64" s="108"/>
      <c r="D64" s="108"/>
      <c r="E64" s="5"/>
      <c r="F64" s="109"/>
      <c r="G64" s="5"/>
      <c r="H64" s="5"/>
      <c r="I64" s="5"/>
      <c r="J64" s="5"/>
      <c r="K64" s="5"/>
      <c r="L64" s="5"/>
      <c r="M64" s="5"/>
      <c r="N64" s="10"/>
      <c r="O64" s="116"/>
    </row>
    <row r="65" spans="1:16" ht="15" customHeight="1" x14ac:dyDescent="0.25">
      <c r="A65" s="115"/>
      <c r="B65" s="129" t="s">
        <v>44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1"/>
      <c r="O65" s="116"/>
      <c r="P65" s="84"/>
    </row>
    <row r="66" spans="1:16" ht="15" customHeight="1" x14ac:dyDescent="0.25">
      <c r="A66" s="115"/>
      <c r="B66" s="175"/>
      <c r="C66" s="176"/>
      <c r="D66" s="176"/>
      <c r="E66" s="5"/>
      <c r="F66" s="109"/>
      <c r="G66" s="5"/>
      <c r="H66" s="5"/>
      <c r="I66" s="5"/>
      <c r="J66" s="5"/>
      <c r="K66" s="5"/>
      <c r="L66" s="5"/>
      <c r="M66" s="5"/>
      <c r="N66" s="10"/>
      <c r="O66" s="116"/>
    </row>
    <row r="67" spans="1:16" ht="15" customHeight="1" x14ac:dyDescent="0.25">
      <c r="A67" s="115"/>
      <c r="B67" s="183" t="s">
        <v>45</v>
      </c>
      <c r="C67" s="184"/>
      <c r="D67" s="184"/>
      <c r="E67" s="185"/>
      <c r="F67" s="33" t="str">
        <f>IF(OR(ISBLANK(F54),ISBLANK(F55),ISBLANK(F63)),"",(10*1000)/F63)</f>
        <v/>
      </c>
      <c r="G67" s="17" t="s">
        <v>46</v>
      </c>
      <c r="H67" s="5"/>
      <c r="I67" s="5"/>
      <c r="J67" s="5"/>
      <c r="K67" s="5"/>
      <c r="L67" s="5"/>
      <c r="M67" s="5"/>
      <c r="N67" s="10"/>
      <c r="O67" s="116"/>
    </row>
    <row r="68" spans="1:16" ht="15" customHeight="1" thickBot="1" x14ac:dyDescent="0.3">
      <c r="A68" s="115" t="s">
        <v>36</v>
      </c>
      <c r="B68" s="12"/>
      <c r="C68" s="13"/>
      <c r="D68" s="13"/>
      <c r="E68" s="13"/>
      <c r="F68" s="14"/>
      <c r="G68" s="13"/>
      <c r="H68" s="13"/>
      <c r="I68" s="13"/>
      <c r="J68" s="13"/>
      <c r="K68" s="13"/>
      <c r="L68" s="13"/>
      <c r="M68" s="13"/>
      <c r="N68" s="15"/>
      <c r="O68" s="116"/>
      <c r="P68" s="84"/>
    </row>
    <row r="69" spans="1:16" x14ac:dyDescent="0.25">
      <c r="A69" s="115"/>
      <c r="B69" s="20" t="s">
        <v>48</v>
      </c>
      <c r="C69" s="21"/>
      <c r="D69" s="21"/>
      <c r="E69" s="21"/>
      <c r="F69" s="21"/>
      <c r="G69" s="21"/>
      <c r="H69" s="21"/>
      <c r="I69" s="21"/>
      <c r="J69" s="21"/>
      <c r="K69" s="22"/>
      <c r="L69" s="22"/>
      <c r="M69" s="22"/>
      <c r="N69" s="23"/>
      <c r="O69" s="116"/>
      <c r="P69" s="84"/>
    </row>
    <row r="70" spans="1:16" x14ac:dyDescent="0.25">
      <c r="A70" s="115"/>
      <c r="B70" s="18"/>
      <c r="C70" s="19"/>
      <c r="D70" s="19"/>
      <c r="E70" s="19"/>
      <c r="F70" s="19"/>
      <c r="G70" s="19"/>
      <c r="H70" s="19"/>
      <c r="I70" s="19"/>
      <c r="J70" s="19"/>
      <c r="K70" s="7"/>
      <c r="L70" s="7"/>
      <c r="M70" s="7"/>
      <c r="N70" s="10"/>
      <c r="O70" s="116"/>
      <c r="P70" s="84"/>
    </row>
    <row r="71" spans="1:16" x14ac:dyDescent="0.25">
      <c r="A71" s="115"/>
      <c r="B71" s="18"/>
      <c r="C71" s="19"/>
      <c r="D71" s="19"/>
      <c r="E71" s="19"/>
      <c r="F71" s="19"/>
      <c r="G71" s="19"/>
      <c r="H71" s="19"/>
      <c r="I71" s="19"/>
      <c r="J71" s="19"/>
      <c r="K71" s="7"/>
      <c r="L71" s="7"/>
      <c r="M71" s="7"/>
      <c r="N71" s="10"/>
      <c r="O71" s="116"/>
      <c r="P71" s="84"/>
    </row>
    <row r="72" spans="1:16" ht="15.75" thickBot="1" x14ac:dyDescent="0.3">
      <c r="A72" s="115"/>
      <c r="B72" s="12"/>
      <c r="C72" s="13"/>
      <c r="D72" s="13"/>
      <c r="E72" s="13"/>
      <c r="F72" s="14"/>
      <c r="G72" s="13"/>
      <c r="H72" s="13"/>
      <c r="I72" s="13"/>
      <c r="J72" s="13"/>
      <c r="K72" s="13"/>
      <c r="L72" s="13"/>
      <c r="M72" s="13"/>
      <c r="N72" s="15"/>
      <c r="O72" s="116"/>
      <c r="P72" s="84"/>
    </row>
    <row r="73" spans="1:16" s="83" customFormat="1" ht="6" customHeight="1" thickBot="1" x14ac:dyDescent="0.3">
      <c r="A73" s="122"/>
      <c r="B73" s="123"/>
      <c r="C73" s="124"/>
      <c r="D73" s="124"/>
      <c r="E73" s="124"/>
      <c r="F73" s="125"/>
      <c r="G73" s="124"/>
      <c r="H73" s="124"/>
      <c r="I73" s="124"/>
      <c r="J73" s="124"/>
      <c r="K73" s="124"/>
      <c r="L73" s="124"/>
      <c r="M73" s="124"/>
      <c r="N73" s="124"/>
      <c r="O73" s="126"/>
    </row>
    <row r="74" spans="1:16" s="83" customFormat="1" x14ac:dyDescent="0.25">
      <c r="F74" s="110"/>
    </row>
    <row r="75" spans="1:16" s="83" customFormat="1" x14ac:dyDescent="0.25">
      <c r="F75" s="110"/>
    </row>
    <row r="76" spans="1:16" s="83" customFormat="1" x14ac:dyDescent="0.25">
      <c r="F76" s="110"/>
    </row>
    <row r="77" spans="1:16" s="83" customFormat="1" x14ac:dyDescent="0.25">
      <c r="F77" s="110"/>
    </row>
    <row r="78" spans="1:16" s="83" customFormat="1" x14ac:dyDescent="0.25">
      <c r="F78" s="110"/>
    </row>
    <row r="79" spans="1:16" s="83" customFormat="1" x14ac:dyDescent="0.25">
      <c r="F79" s="110"/>
    </row>
    <row r="80" spans="1:16" s="83" customFormat="1" x14ac:dyDescent="0.25">
      <c r="F80" s="110"/>
    </row>
    <row r="81" spans="6:6" s="83" customFormat="1" x14ac:dyDescent="0.25">
      <c r="F81" s="110"/>
    </row>
    <row r="82" spans="6:6" s="83" customFormat="1" x14ac:dyDescent="0.25">
      <c r="F82" s="110"/>
    </row>
    <row r="83" spans="6:6" s="83" customFormat="1" x14ac:dyDescent="0.25">
      <c r="F83" s="110"/>
    </row>
    <row r="84" spans="6:6" s="83" customFormat="1" x14ac:dyDescent="0.25">
      <c r="F84" s="110"/>
    </row>
    <row r="85" spans="6:6" s="83" customFormat="1" x14ac:dyDescent="0.25">
      <c r="F85" s="110"/>
    </row>
    <row r="86" spans="6:6" s="83" customFormat="1" x14ac:dyDescent="0.25">
      <c r="F86" s="110"/>
    </row>
    <row r="87" spans="6:6" s="83" customFormat="1" x14ac:dyDescent="0.25">
      <c r="F87" s="110"/>
    </row>
    <row r="88" spans="6:6" s="83" customFormat="1" x14ac:dyDescent="0.25">
      <c r="F88" s="110"/>
    </row>
    <row r="89" spans="6:6" s="83" customFormat="1" x14ac:dyDescent="0.25">
      <c r="F89" s="110"/>
    </row>
    <row r="90" spans="6:6" s="83" customFormat="1" x14ac:dyDescent="0.25">
      <c r="F90" s="110"/>
    </row>
    <row r="91" spans="6:6" s="83" customFormat="1" x14ac:dyDescent="0.25">
      <c r="F91" s="110"/>
    </row>
    <row r="92" spans="6:6" s="83" customFormat="1" x14ac:dyDescent="0.25">
      <c r="F92" s="110"/>
    </row>
    <row r="93" spans="6:6" s="83" customFormat="1" x14ac:dyDescent="0.25">
      <c r="F93" s="110"/>
    </row>
    <row r="94" spans="6:6" s="83" customFormat="1" x14ac:dyDescent="0.25">
      <c r="F94" s="110"/>
    </row>
    <row r="95" spans="6:6" s="83" customFormat="1" x14ac:dyDescent="0.25">
      <c r="F95" s="110"/>
    </row>
    <row r="96" spans="6:6" s="83" customFormat="1" x14ac:dyDescent="0.25">
      <c r="F96" s="110"/>
    </row>
    <row r="97" spans="6:6" s="83" customFormat="1" x14ac:dyDescent="0.25">
      <c r="F97" s="110"/>
    </row>
    <row r="98" spans="6:6" s="83" customFormat="1" x14ac:dyDescent="0.25">
      <c r="F98" s="110"/>
    </row>
    <row r="99" spans="6:6" s="83" customFormat="1" x14ac:dyDescent="0.25">
      <c r="F99" s="110"/>
    </row>
    <row r="100" spans="6:6" s="83" customFormat="1" x14ac:dyDescent="0.25">
      <c r="F100" s="110"/>
    </row>
    <row r="101" spans="6:6" s="83" customFormat="1" x14ac:dyDescent="0.25">
      <c r="F101" s="110"/>
    </row>
    <row r="102" spans="6:6" s="83" customFormat="1" x14ac:dyDescent="0.25">
      <c r="F102" s="110"/>
    </row>
    <row r="103" spans="6:6" s="83" customFormat="1" x14ac:dyDescent="0.25">
      <c r="F103" s="110"/>
    </row>
    <row r="104" spans="6:6" s="83" customFormat="1" x14ac:dyDescent="0.25">
      <c r="F104" s="110"/>
    </row>
    <row r="105" spans="6:6" s="83" customFormat="1" x14ac:dyDescent="0.25">
      <c r="F105" s="110"/>
    </row>
    <row r="106" spans="6:6" s="83" customFormat="1" x14ac:dyDescent="0.25">
      <c r="F106" s="110"/>
    </row>
    <row r="107" spans="6:6" s="83" customFormat="1" x14ac:dyDescent="0.25">
      <c r="F107" s="110"/>
    </row>
    <row r="108" spans="6:6" s="83" customFormat="1" x14ac:dyDescent="0.25">
      <c r="F108" s="110"/>
    </row>
    <row r="109" spans="6:6" s="83" customFormat="1" x14ac:dyDescent="0.25">
      <c r="F109" s="110"/>
    </row>
    <row r="110" spans="6:6" s="83" customFormat="1" x14ac:dyDescent="0.25">
      <c r="F110" s="110"/>
    </row>
    <row r="111" spans="6:6" s="83" customFormat="1" x14ac:dyDescent="0.25">
      <c r="F111" s="110"/>
    </row>
    <row r="112" spans="6:6" s="83" customFormat="1" x14ac:dyDescent="0.25">
      <c r="F112" s="110"/>
    </row>
    <row r="113" spans="6:6" s="83" customFormat="1" x14ac:dyDescent="0.25">
      <c r="F113" s="110"/>
    </row>
    <row r="114" spans="6:6" s="83" customFormat="1" x14ac:dyDescent="0.25">
      <c r="F114" s="110"/>
    </row>
    <row r="115" spans="6:6" s="83" customFormat="1" x14ac:dyDescent="0.25">
      <c r="F115" s="110"/>
    </row>
    <row r="116" spans="6:6" s="83" customFormat="1" x14ac:dyDescent="0.25">
      <c r="F116" s="110"/>
    </row>
    <row r="117" spans="6:6" s="83" customFormat="1" x14ac:dyDescent="0.25">
      <c r="F117" s="110"/>
    </row>
    <row r="118" spans="6:6" s="83" customFormat="1" x14ac:dyDescent="0.25">
      <c r="F118" s="110"/>
    </row>
    <row r="119" spans="6:6" s="83" customFormat="1" x14ac:dyDescent="0.25">
      <c r="F119" s="110"/>
    </row>
    <row r="120" spans="6:6" s="83" customFormat="1" x14ac:dyDescent="0.25">
      <c r="F120" s="110"/>
    </row>
    <row r="121" spans="6:6" s="83" customFormat="1" x14ac:dyDescent="0.25">
      <c r="F121" s="110"/>
    </row>
    <row r="122" spans="6:6" s="83" customFormat="1" x14ac:dyDescent="0.25">
      <c r="F122" s="110"/>
    </row>
    <row r="123" spans="6:6" s="83" customFormat="1" x14ac:dyDescent="0.25">
      <c r="F123" s="110"/>
    </row>
    <row r="124" spans="6:6" s="83" customFormat="1" x14ac:dyDescent="0.25">
      <c r="F124" s="110"/>
    </row>
    <row r="125" spans="6:6" s="83" customFormat="1" x14ac:dyDescent="0.25">
      <c r="F125" s="110"/>
    </row>
    <row r="126" spans="6:6" s="83" customFormat="1" x14ac:dyDescent="0.25">
      <c r="F126" s="110"/>
    </row>
    <row r="127" spans="6:6" s="83" customFormat="1" x14ac:dyDescent="0.25">
      <c r="F127" s="110"/>
    </row>
    <row r="128" spans="6:6" s="83" customFormat="1" x14ac:dyDescent="0.25">
      <c r="F128" s="110"/>
    </row>
    <row r="129" spans="6:6" s="83" customFormat="1" x14ac:dyDescent="0.25">
      <c r="F129" s="110"/>
    </row>
    <row r="130" spans="6:6" s="83" customFormat="1" x14ac:dyDescent="0.25">
      <c r="F130" s="110"/>
    </row>
    <row r="131" spans="6:6" s="83" customFormat="1" x14ac:dyDescent="0.25">
      <c r="F131" s="110"/>
    </row>
    <row r="132" spans="6:6" s="83" customFormat="1" x14ac:dyDescent="0.25">
      <c r="F132" s="110"/>
    </row>
    <row r="133" spans="6:6" s="83" customFormat="1" x14ac:dyDescent="0.25">
      <c r="F133" s="110"/>
    </row>
    <row r="134" spans="6:6" s="83" customFormat="1" x14ac:dyDescent="0.25">
      <c r="F134" s="110"/>
    </row>
    <row r="135" spans="6:6" s="83" customFormat="1" x14ac:dyDescent="0.25">
      <c r="F135" s="110"/>
    </row>
    <row r="136" spans="6:6" s="83" customFormat="1" x14ac:dyDescent="0.25">
      <c r="F136" s="110"/>
    </row>
    <row r="137" spans="6:6" s="83" customFormat="1" x14ac:dyDescent="0.25">
      <c r="F137" s="110"/>
    </row>
    <row r="138" spans="6:6" s="83" customFormat="1" x14ac:dyDescent="0.25">
      <c r="F138" s="110"/>
    </row>
    <row r="139" spans="6:6" s="83" customFormat="1" x14ac:dyDescent="0.25">
      <c r="F139" s="110"/>
    </row>
    <row r="140" spans="6:6" s="83" customFormat="1" x14ac:dyDescent="0.25">
      <c r="F140" s="110"/>
    </row>
    <row r="141" spans="6:6" s="83" customFormat="1" x14ac:dyDescent="0.25">
      <c r="F141" s="110"/>
    </row>
    <row r="142" spans="6:6" s="83" customFormat="1" x14ac:dyDescent="0.25">
      <c r="F142" s="110"/>
    </row>
    <row r="143" spans="6:6" s="83" customFormat="1" x14ac:dyDescent="0.25">
      <c r="F143" s="110"/>
    </row>
    <row r="144" spans="6:6" s="83" customFormat="1" x14ac:dyDescent="0.25">
      <c r="F144" s="110"/>
    </row>
    <row r="145" spans="6:6" s="83" customFormat="1" x14ac:dyDescent="0.25">
      <c r="F145" s="110"/>
    </row>
    <row r="146" spans="6:6" s="83" customFormat="1" x14ac:dyDescent="0.25">
      <c r="F146" s="110"/>
    </row>
    <row r="147" spans="6:6" s="83" customFormat="1" x14ac:dyDescent="0.25">
      <c r="F147" s="110"/>
    </row>
    <row r="148" spans="6:6" s="83" customFormat="1" x14ac:dyDescent="0.25">
      <c r="F148" s="110"/>
    </row>
    <row r="149" spans="6:6" s="83" customFormat="1" x14ac:dyDescent="0.25">
      <c r="F149" s="110"/>
    </row>
    <row r="150" spans="6:6" s="83" customFormat="1" x14ac:dyDescent="0.25">
      <c r="F150" s="110"/>
    </row>
    <row r="151" spans="6:6" s="83" customFormat="1" x14ac:dyDescent="0.25">
      <c r="F151" s="110"/>
    </row>
    <row r="152" spans="6:6" s="83" customFormat="1" x14ac:dyDescent="0.25">
      <c r="F152" s="110"/>
    </row>
    <row r="153" spans="6:6" s="83" customFormat="1" x14ac:dyDescent="0.25">
      <c r="F153" s="110"/>
    </row>
    <row r="154" spans="6:6" s="83" customFormat="1" x14ac:dyDescent="0.25">
      <c r="F154" s="110"/>
    </row>
    <row r="155" spans="6:6" s="83" customFormat="1" x14ac:dyDescent="0.25">
      <c r="F155" s="110"/>
    </row>
    <row r="156" spans="6:6" s="83" customFormat="1" x14ac:dyDescent="0.25">
      <c r="F156" s="110"/>
    </row>
    <row r="157" spans="6:6" s="83" customFormat="1" x14ac:dyDescent="0.25">
      <c r="F157" s="110"/>
    </row>
    <row r="158" spans="6:6" s="83" customFormat="1" x14ac:dyDescent="0.25">
      <c r="F158" s="110"/>
    </row>
    <row r="159" spans="6:6" s="83" customFormat="1" x14ac:dyDescent="0.25">
      <c r="F159" s="110"/>
    </row>
    <row r="160" spans="6:6" s="83" customFormat="1" x14ac:dyDescent="0.25">
      <c r="F160" s="110"/>
    </row>
    <row r="161" spans="6:6" s="83" customFormat="1" x14ac:dyDescent="0.25">
      <c r="F161" s="110"/>
    </row>
    <row r="162" spans="6:6" s="83" customFormat="1" x14ac:dyDescent="0.25">
      <c r="F162" s="110"/>
    </row>
    <row r="163" spans="6:6" s="83" customFormat="1" x14ac:dyDescent="0.25">
      <c r="F163" s="110"/>
    </row>
    <row r="164" spans="6:6" s="83" customFormat="1" x14ac:dyDescent="0.25">
      <c r="F164" s="110"/>
    </row>
    <row r="165" spans="6:6" s="83" customFormat="1" x14ac:dyDescent="0.25">
      <c r="F165" s="110"/>
    </row>
    <row r="166" spans="6:6" s="83" customFormat="1" x14ac:dyDescent="0.25">
      <c r="F166" s="110"/>
    </row>
    <row r="167" spans="6:6" s="83" customFormat="1" x14ac:dyDescent="0.25">
      <c r="F167" s="110"/>
    </row>
    <row r="168" spans="6:6" s="83" customFormat="1" x14ac:dyDescent="0.25">
      <c r="F168" s="110"/>
    </row>
    <row r="169" spans="6:6" s="83" customFormat="1" x14ac:dyDescent="0.25">
      <c r="F169" s="110"/>
    </row>
    <row r="170" spans="6:6" s="83" customFormat="1" x14ac:dyDescent="0.25">
      <c r="F170" s="110"/>
    </row>
    <row r="171" spans="6:6" s="83" customFormat="1" x14ac:dyDescent="0.25">
      <c r="F171" s="110"/>
    </row>
    <row r="172" spans="6:6" s="83" customFormat="1" x14ac:dyDescent="0.25">
      <c r="F172" s="110"/>
    </row>
    <row r="173" spans="6:6" s="83" customFormat="1" x14ac:dyDescent="0.25">
      <c r="F173" s="110"/>
    </row>
    <row r="174" spans="6:6" s="83" customFormat="1" x14ac:dyDescent="0.25">
      <c r="F174" s="110"/>
    </row>
    <row r="175" spans="6:6" s="83" customFormat="1" x14ac:dyDescent="0.25">
      <c r="F175" s="110"/>
    </row>
    <row r="176" spans="6:6" s="83" customFormat="1" x14ac:dyDescent="0.25">
      <c r="F176" s="110"/>
    </row>
    <row r="177" spans="6:6" s="83" customFormat="1" x14ac:dyDescent="0.25">
      <c r="F177" s="110"/>
    </row>
    <row r="178" spans="6:6" s="83" customFormat="1" x14ac:dyDescent="0.25">
      <c r="F178" s="110"/>
    </row>
    <row r="179" spans="6:6" s="83" customFormat="1" x14ac:dyDescent="0.25">
      <c r="F179" s="110"/>
    </row>
    <row r="180" spans="6:6" s="83" customFormat="1" x14ac:dyDescent="0.25">
      <c r="F180" s="110"/>
    </row>
    <row r="181" spans="6:6" s="83" customFormat="1" x14ac:dyDescent="0.25">
      <c r="F181" s="110"/>
    </row>
    <row r="182" spans="6:6" s="83" customFormat="1" x14ac:dyDescent="0.25">
      <c r="F182" s="110"/>
    </row>
    <row r="183" spans="6:6" s="83" customFormat="1" x14ac:dyDescent="0.25">
      <c r="F183" s="110"/>
    </row>
    <row r="184" spans="6:6" s="83" customFormat="1" x14ac:dyDescent="0.25">
      <c r="F184" s="110"/>
    </row>
    <row r="185" spans="6:6" s="83" customFormat="1" x14ac:dyDescent="0.25">
      <c r="F185" s="110"/>
    </row>
    <row r="186" spans="6:6" s="83" customFormat="1" x14ac:dyDescent="0.25">
      <c r="F186" s="110"/>
    </row>
    <row r="187" spans="6:6" s="83" customFormat="1" x14ac:dyDescent="0.25">
      <c r="F187" s="110"/>
    </row>
    <row r="188" spans="6:6" s="83" customFormat="1" x14ac:dyDescent="0.25">
      <c r="F188" s="110"/>
    </row>
    <row r="189" spans="6:6" s="83" customFormat="1" x14ac:dyDescent="0.25">
      <c r="F189" s="110"/>
    </row>
    <row r="190" spans="6:6" s="83" customFormat="1" x14ac:dyDescent="0.25">
      <c r="F190" s="110"/>
    </row>
    <row r="191" spans="6:6" s="83" customFormat="1" x14ac:dyDescent="0.25">
      <c r="F191" s="110"/>
    </row>
    <row r="192" spans="6:6" s="83" customFormat="1" x14ac:dyDescent="0.25">
      <c r="F192" s="110"/>
    </row>
    <row r="193" spans="6:6" s="83" customFormat="1" x14ac:dyDescent="0.25">
      <c r="F193" s="110"/>
    </row>
    <row r="194" spans="6:6" s="83" customFormat="1" x14ac:dyDescent="0.25">
      <c r="F194" s="110"/>
    </row>
    <row r="195" spans="6:6" s="83" customFormat="1" x14ac:dyDescent="0.25">
      <c r="F195" s="110"/>
    </row>
    <row r="196" spans="6:6" s="83" customFormat="1" x14ac:dyDescent="0.25">
      <c r="F196" s="110"/>
    </row>
    <row r="197" spans="6:6" s="83" customFormat="1" x14ac:dyDescent="0.25">
      <c r="F197" s="110"/>
    </row>
    <row r="198" spans="6:6" s="83" customFormat="1" x14ac:dyDescent="0.25">
      <c r="F198" s="110"/>
    </row>
    <row r="199" spans="6:6" s="83" customFormat="1" x14ac:dyDescent="0.25">
      <c r="F199" s="110"/>
    </row>
    <row r="200" spans="6:6" s="83" customFormat="1" x14ac:dyDescent="0.25">
      <c r="F200" s="110"/>
    </row>
    <row r="201" spans="6:6" s="83" customFormat="1" x14ac:dyDescent="0.25">
      <c r="F201" s="110"/>
    </row>
    <row r="202" spans="6:6" s="83" customFormat="1" x14ac:dyDescent="0.25">
      <c r="F202" s="110"/>
    </row>
    <row r="203" spans="6:6" s="83" customFormat="1" x14ac:dyDescent="0.25">
      <c r="F203" s="110"/>
    </row>
    <row r="204" spans="6:6" s="83" customFormat="1" x14ac:dyDescent="0.25">
      <c r="F204" s="110"/>
    </row>
    <row r="205" spans="6:6" s="83" customFormat="1" x14ac:dyDescent="0.25">
      <c r="F205" s="110"/>
    </row>
    <row r="206" spans="6:6" s="83" customFormat="1" x14ac:dyDescent="0.25">
      <c r="F206" s="110"/>
    </row>
    <row r="207" spans="6:6" s="83" customFormat="1" x14ac:dyDescent="0.25">
      <c r="F207" s="110"/>
    </row>
    <row r="208" spans="6:6" s="83" customFormat="1" x14ac:dyDescent="0.25">
      <c r="F208" s="110"/>
    </row>
    <row r="209" spans="6:6" s="83" customFormat="1" x14ac:dyDescent="0.25">
      <c r="F209" s="110"/>
    </row>
    <row r="210" spans="6:6" s="83" customFormat="1" x14ac:dyDescent="0.25">
      <c r="F210" s="110"/>
    </row>
    <row r="211" spans="6:6" s="83" customFormat="1" x14ac:dyDescent="0.25">
      <c r="F211" s="110"/>
    </row>
    <row r="212" spans="6:6" s="83" customFormat="1" x14ac:dyDescent="0.25">
      <c r="F212" s="110"/>
    </row>
    <row r="213" spans="6:6" s="83" customFormat="1" x14ac:dyDescent="0.25">
      <c r="F213" s="110"/>
    </row>
    <row r="214" spans="6:6" s="83" customFormat="1" x14ac:dyDescent="0.25">
      <c r="F214" s="110"/>
    </row>
    <row r="215" spans="6:6" s="83" customFormat="1" x14ac:dyDescent="0.25">
      <c r="F215" s="110"/>
    </row>
    <row r="216" spans="6:6" s="83" customFormat="1" x14ac:dyDescent="0.25">
      <c r="F216" s="110"/>
    </row>
    <row r="217" spans="6:6" s="83" customFormat="1" x14ac:dyDescent="0.25">
      <c r="F217" s="110"/>
    </row>
    <row r="218" spans="6:6" s="83" customFormat="1" x14ac:dyDescent="0.25">
      <c r="F218" s="110"/>
    </row>
    <row r="219" spans="6:6" s="83" customFormat="1" x14ac:dyDescent="0.25">
      <c r="F219" s="110"/>
    </row>
    <row r="220" spans="6:6" s="83" customFormat="1" x14ac:dyDescent="0.25">
      <c r="F220" s="110"/>
    </row>
    <row r="221" spans="6:6" s="83" customFormat="1" x14ac:dyDescent="0.25">
      <c r="F221" s="110"/>
    </row>
    <row r="222" spans="6:6" s="83" customFormat="1" x14ac:dyDescent="0.25">
      <c r="F222" s="110"/>
    </row>
    <row r="223" spans="6:6" s="83" customFormat="1" x14ac:dyDescent="0.25">
      <c r="F223" s="110"/>
    </row>
    <row r="224" spans="6:6" s="83" customFormat="1" x14ac:dyDescent="0.25">
      <c r="F224" s="110"/>
    </row>
    <row r="225" spans="6:6" s="83" customFormat="1" x14ac:dyDescent="0.25">
      <c r="F225" s="110"/>
    </row>
    <row r="226" spans="6:6" s="83" customFormat="1" x14ac:dyDescent="0.25">
      <c r="F226" s="110"/>
    </row>
    <row r="227" spans="6:6" s="83" customFormat="1" x14ac:dyDescent="0.25">
      <c r="F227" s="110"/>
    </row>
    <row r="228" spans="6:6" s="83" customFormat="1" x14ac:dyDescent="0.25">
      <c r="F228" s="110"/>
    </row>
    <row r="229" spans="6:6" s="83" customFormat="1" x14ac:dyDescent="0.25">
      <c r="F229" s="110"/>
    </row>
    <row r="230" spans="6:6" s="83" customFormat="1" x14ac:dyDescent="0.25">
      <c r="F230" s="110"/>
    </row>
    <row r="231" spans="6:6" s="83" customFormat="1" x14ac:dyDescent="0.25">
      <c r="F231" s="110"/>
    </row>
    <row r="232" spans="6:6" s="83" customFormat="1" x14ac:dyDescent="0.25">
      <c r="F232" s="110"/>
    </row>
    <row r="233" spans="6:6" s="83" customFormat="1" x14ac:dyDescent="0.25">
      <c r="F233" s="110"/>
    </row>
    <row r="234" spans="6:6" s="83" customFormat="1" x14ac:dyDescent="0.25">
      <c r="F234" s="110"/>
    </row>
    <row r="235" spans="6:6" s="83" customFormat="1" x14ac:dyDescent="0.25">
      <c r="F235" s="110"/>
    </row>
    <row r="236" spans="6:6" s="83" customFormat="1" x14ac:dyDescent="0.25">
      <c r="F236" s="110"/>
    </row>
    <row r="237" spans="6:6" s="83" customFormat="1" x14ac:dyDescent="0.25">
      <c r="F237" s="110"/>
    </row>
    <row r="238" spans="6:6" s="83" customFormat="1" x14ac:dyDescent="0.25">
      <c r="F238" s="110"/>
    </row>
    <row r="239" spans="6:6" s="83" customFormat="1" x14ac:dyDescent="0.25">
      <c r="F239" s="110"/>
    </row>
    <row r="240" spans="6:6" s="83" customFormat="1" x14ac:dyDescent="0.25">
      <c r="F240" s="110"/>
    </row>
    <row r="241" spans="6:6" s="83" customFormat="1" x14ac:dyDescent="0.25">
      <c r="F241" s="110"/>
    </row>
    <row r="242" spans="6:6" s="83" customFormat="1" x14ac:dyDescent="0.25">
      <c r="F242" s="110"/>
    </row>
    <row r="243" spans="6:6" s="83" customFormat="1" x14ac:dyDescent="0.25">
      <c r="F243" s="110"/>
    </row>
    <row r="244" spans="6:6" s="83" customFormat="1" x14ac:dyDescent="0.25">
      <c r="F244" s="110"/>
    </row>
    <row r="245" spans="6:6" s="83" customFormat="1" x14ac:dyDescent="0.25">
      <c r="F245" s="110"/>
    </row>
    <row r="246" spans="6:6" s="83" customFormat="1" x14ac:dyDescent="0.25">
      <c r="F246" s="110"/>
    </row>
    <row r="247" spans="6:6" s="83" customFormat="1" x14ac:dyDescent="0.25">
      <c r="F247" s="110"/>
    </row>
    <row r="248" spans="6:6" s="83" customFormat="1" x14ac:dyDescent="0.25">
      <c r="F248" s="110"/>
    </row>
    <row r="249" spans="6:6" s="83" customFormat="1" x14ac:dyDescent="0.25">
      <c r="F249" s="110"/>
    </row>
    <row r="250" spans="6:6" s="83" customFormat="1" x14ac:dyDescent="0.25">
      <c r="F250" s="110"/>
    </row>
    <row r="251" spans="6:6" s="83" customFormat="1" x14ac:dyDescent="0.25">
      <c r="F251" s="110"/>
    </row>
    <row r="252" spans="6:6" s="83" customFormat="1" x14ac:dyDescent="0.25">
      <c r="F252" s="110"/>
    </row>
    <row r="253" spans="6:6" s="83" customFormat="1" x14ac:dyDescent="0.25">
      <c r="F253" s="110"/>
    </row>
    <row r="254" spans="6:6" s="83" customFormat="1" x14ac:dyDescent="0.25">
      <c r="F254" s="110"/>
    </row>
    <row r="255" spans="6:6" s="83" customFormat="1" x14ac:dyDescent="0.25">
      <c r="F255" s="110"/>
    </row>
    <row r="256" spans="6:6" s="83" customFormat="1" x14ac:dyDescent="0.25">
      <c r="F256" s="110"/>
    </row>
    <row r="257" spans="6:6" s="83" customFormat="1" x14ac:dyDescent="0.25">
      <c r="F257" s="110"/>
    </row>
    <row r="258" spans="6:6" s="83" customFormat="1" x14ac:dyDescent="0.25">
      <c r="F258" s="110"/>
    </row>
    <row r="259" spans="6:6" s="83" customFormat="1" x14ac:dyDescent="0.25">
      <c r="F259" s="110"/>
    </row>
    <row r="260" spans="6:6" s="83" customFormat="1" x14ac:dyDescent="0.25">
      <c r="F260" s="110"/>
    </row>
    <row r="261" spans="6:6" s="83" customFormat="1" x14ac:dyDescent="0.25">
      <c r="F261" s="110"/>
    </row>
    <row r="262" spans="6:6" s="83" customFormat="1" x14ac:dyDescent="0.25">
      <c r="F262" s="110"/>
    </row>
    <row r="263" spans="6:6" s="83" customFormat="1" x14ac:dyDescent="0.25">
      <c r="F263" s="110"/>
    </row>
    <row r="264" spans="6:6" s="83" customFormat="1" x14ac:dyDescent="0.25">
      <c r="F264" s="110"/>
    </row>
    <row r="265" spans="6:6" s="83" customFormat="1" x14ac:dyDescent="0.25">
      <c r="F265" s="110"/>
    </row>
    <row r="266" spans="6:6" s="83" customFormat="1" x14ac:dyDescent="0.25">
      <c r="F266" s="110"/>
    </row>
    <row r="267" spans="6:6" s="83" customFormat="1" x14ac:dyDescent="0.25">
      <c r="F267" s="110"/>
    </row>
    <row r="268" spans="6:6" s="83" customFormat="1" x14ac:dyDescent="0.25">
      <c r="F268" s="110"/>
    </row>
    <row r="269" spans="6:6" s="83" customFormat="1" x14ac:dyDescent="0.25">
      <c r="F269" s="110"/>
    </row>
    <row r="270" spans="6:6" s="83" customFormat="1" x14ac:dyDescent="0.25">
      <c r="F270" s="110"/>
    </row>
    <row r="271" spans="6:6" s="83" customFormat="1" x14ac:dyDescent="0.25">
      <c r="F271" s="110"/>
    </row>
    <row r="272" spans="6:6" s="83" customFormat="1" x14ac:dyDescent="0.25">
      <c r="F272" s="110"/>
    </row>
    <row r="273" spans="6:6" s="83" customFormat="1" x14ac:dyDescent="0.25">
      <c r="F273" s="110"/>
    </row>
    <row r="274" spans="6:6" s="83" customFormat="1" x14ac:dyDescent="0.25">
      <c r="F274" s="110"/>
    </row>
    <row r="275" spans="6:6" s="83" customFormat="1" x14ac:dyDescent="0.25">
      <c r="F275" s="110"/>
    </row>
    <row r="276" spans="6:6" s="83" customFormat="1" x14ac:dyDescent="0.25">
      <c r="F276" s="110"/>
    </row>
    <row r="277" spans="6:6" s="83" customFormat="1" x14ac:dyDescent="0.25">
      <c r="F277" s="110"/>
    </row>
    <row r="278" spans="6:6" s="83" customFormat="1" x14ac:dyDescent="0.25">
      <c r="F278" s="110"/>
    </row>
    <row r="279" spans="6:6" s="83" customFormat="1" x14ac:dyDescent="0.25">
      <c r="F279" s="110"/>
    </row>
    <row r="280" spans="6:6" s="83" customFormat="1" x14ac:dyDescent="0.25">
      <c r="F280" s="110"/>
    </row>
    <row r="281" spans="6:6" s="83" customFormat="1" x14ac:dyDescent="0.25">
      <c r="F281" s="110"/>
    </row>
    <row r="282" spans="6:6" s="83" customFormat="1" x14ac:dyDescent="0.25">
      <c r="F282" s="110"/>
    </row>
    <row r="283" spans="6:6" s="83" customFormat="1" x14ac:dyDescent="0.25">
      <c r="F283" s="110"/>
    </row>
    <row r="284" spans="6:6" s="83" customFormat="1" x14ac:dyDescent="0.25">
      <c r="F284" s="110"/>
    </row>
    <row r="285" spans="6:6" s="83" customFormat="1" x14ac:dyDescent="0.25">
      <c r="F285" s="110"/>
    </row>
    <row r="286" spans="6:6" s="83" customFormat="1" x14ac:dyDescent="0.25">
      <c r="F286" s="110"/>
    </row>
    <row r="287" spans="6:6" s="83" customFormat="1" x14ac:dyDescent="0.25">
      <c r="F287" s="110"/>
    </row>
    <row r="288" spans="6:6" s="83" customFormat="1" x14ac:dyDescent="0.25">
      <c r="F288" s="110"/>
    </row>
    <row r="289" spans="6:6" s="83" customFormat="1" x14ac:dyDescent="0.25">
      <c r="F289" s="110"/>
    </row>
    <row r="290" spans="6:6" s="83" customFormat="1" x14ac:dyDescent="0.25">
      <c r="F290" s="110"/>
    </row>
    <row r="291" spans="6:6" s="83" customFormat="1" x14ac:dyDescent="0.25">
      <c r="F291" s="110"/>
    </row>
    <row r="292" spans="6:6" s="83" customFormat="1" x14ac:dyDescent="0.25">
      <c r="F292" s="110"/>
    </row>
    <row r="293" spans="6:6" s="83" customFormat="1" x14ac:dyDescent="0.25">
      <c r="F293" s="110"/>
    </row>
    <row r="294" spans="6:6" s="83" customFormat="1" x14ac:dyDescent="0.25">
      <c r="F294" s="110"/>
    </row>
    <row r="295" spans="6:6" s="83" customFormat="1" x14ac:dyDescent="0.25">
      <c r="F295" s="110"/>
    </row>
    <row r="296" spans="6:6" s="83" customFormat="1" x14ac:dyDescent="0.25">
      <c r="F296" s="110"/>
    </row>
    <row r="297" spans="6:6" s="83" customFormat="1" x14ac:dyDescent="0.25">
      <c r="F297" s="110"/>
    </row>
    <row r="298" spans="6:6" s="83" customFormat="1" x14ac:dyDescent="0.25">
      <c r="F298" s="110"/>
    </row>
    <row r="299" spans="6:6" s="83" customFormat="1" x14ac:dyDescent="0.25">
      <c r="F299" s="110"/>
    </row>
    <row r="300" spans="6:6" s="83" customFormat="1" x14ac:dyDescent="0.25">
      <c r="F300" s="110"/>
    </row>
    <row r="301" spans="6:6" s="83" customFormat="1" x14ac:dyDescent="0.25">
      <c r="F301" s="110"/>
    </row>
    <row r="302" spans="6:6" s="83" customFormat="1" x14ac:dyDescent="0.25">
      <c r="F302" s="110"/>
    </row>
    <row r="303" spans="6:6" s="83" customFormat="1" x14ac:dyDescent="0.25">
      <c r="F303" s="110"/>
    </row>
    <row r="304" spans="6:6" s="83" customFormat="1" x14ac:dyDescent="0.25">
      <c r="F304" s="110"/>
    </row>
    <row r="305" spans="6:6" s="83" customFormat="1" x14ac:dyDescent="0.25">
      <c r="F305" s="110"/>
    </row>
    <row r="306" spans="6:6" s="83" customFormat="1" x14ac:dyDescent="0.25">
      <c r="F306" s="110"/>
    </row>
    <row r="307" spans="6:6" s="83" customFormat="1" x14ac:dyDescent="0.25">
      <c r="F307" s="110"/>
    </row>
    <row r="308" spans="6:6" s="83" customFormat="1" x14ac:dyDescent="0.25">
      <c r="F308" s="110"/>
    </row>
    <row r="309" spans="6:6" s="83" customFormat="1" x14ac:dyDescent="0.25">
      <c r="F309" s="110"/>
    </row>
    <row r="310" spans="6:6" s="83" customFormat="1" x14ac:dyDescent="0.25">
      <c r="F310" s="110"/>
    </row>
    <row r="311" spans="6:6" s="83" customFormat="1" x14ac:dyDescent="0.25">
      <c r="F311" s="110"/>
    </row>
    <row r="312" spans="6:6" s="83" customFormat="1" x14ac:dyDescent="0.25">
      <c r="F312" s="110"/>
    </row>
    <row r="313" spans="6:6" s="83" customFormat="1" x14ac:dyDescent="0.25">
      <c r="F313" s="110"/>
    </row>
    <row r="314" spans="6:6" s="83" customFormat="1" x14ac:dyDescent="0.25">
      <c r="F314" s="110"/>
    </row>
    <row r="315" spans="6:6" s="83" customFormat="1" x14ac:dyDescent="0.25">
      <c r="F315" s="110"/>
    </row>
    <row r="316" spans="6:6" s="83" customFormat="1" x14ac:dyDescent="0.25">
      <c r="F316" s="110"/>
    </row>
    <row r="317" spans="6:6" s="83" customFormat="1" x14ac:dyDescent="0.25">
      <c r="F317" s="110"/>
    </row>
    <row r="318" spans="6:6" s="83" customFormat="1" x14ac:dyDescent="0.25">
      <c r="F318" s="110"/>
    </row>
    <row r="319" spans="6:6" s="83" customFormat="1" x14ac:dyDescent="0.25">
      <c r="F319" s="110"/>
    </row>
    <row r="320" spans="6:6" s="83" customFormat="1" x14ac:dyDescent="0.25">
      <c r="F320" s="110"/>
    </row>
    <row r="321" spans="6:6" s="83" customFormat="1" x14ac:dyDescent="0.25">
      <c r="F321" s="110"/>
    </row>
    <row r="322" spans="6:6" s="83" customFormat="1" x14ac:dyDescent="0.25">
      <c r="F322" s="110"/>
    </row>
    <row r="323" spans="6:6" s="83" customFormat="1" x14ac:dyDescent="0.25">
      <c r="F323" s="110"/>
    </row>
    <row r="324" spans="6:6" s="83" customFormat="1" x14ac:dyDescent="0.25">
      <c r="F324" s="110"/>
    </row>
    <row r="325" spans="6:6" s="83" customFormat="1" x14ac:dyDescent="0.25">
      <c r="F325" s="110"/>
    </row>
    <row r="326" spans="6:6" s="83" customFormat="1" x14ac:dyDescent="0.25">
      <c r="F326" s="110"/>
    </row>
    <row r="327" spans="6:6" s="83" customFormat="1" x14ac:dyDescent="0.25">
      <c r="F327" s="110"/>
    </row>
    <row r="328" spans="6:6" s="83" customFormat="1" x14ac:dyDescent="0.25">
      <c r="F328" s="110"/>
    </row>
    <row r="329" spans="6:6" s="83" customFormat="1" x14ac:dyDescent="0.25">
      <c r="F329" s="110"/>
    </row>
    <row r="330" spans="6:6" s="83" customFormat="1" x14ac:dyDescent="0.25">
      <c r="F330" s="110"/>
    </row>
    <row r="331" spans="6:6" s="83" customFormat="1" x14ac:dyDescent="0.25">
      <c r="F331" s="110"/>
    </row>
    <row r="332" spans="6:6" s="83" customFormat="1" x14ac:dyDescent="0.25">
      <c r="F332" s="110"/>
    </row>
    <row r="333" spans="6:6" s="83" customFormat="1" x14ac:dyDescent="0.25">
      <c r="F333" s="110"/>
    </row>
    <row r="334" spans="6:6" s="83" customFormat="1" x14ac:dyDescent="0.25">
      <c r="F334" s="110"/>
    </row>
    <row r="335" spans="6:6" s="83" customFormat="1" x14ac:dyDescent="0.25">
      <c r="F335" s="110"/>
    </row>
    <row r="336" spans="6:6" s="83" customFormat="1" x14ac:dyDescent="0.25">
      <c r="F336" s="110"/>
    </row>
    <row r="337" spans="6:6" s="83" customFormat="1" x14ac:dyDescent="0.25">
      <c r="F337" s="110"/>
    </row>
    <row r="338" spans="6:6" s="83" customFormat="1" x14ac:dyDescent="0.25">
      <c r="F338" s="110"/>
    </row>
    <row r="339" spans="6:6" s="83" customFormat="1" x14ac:dyDescent="0.25">
      <c r="F339" s="110"/>
    </row>
    <row r="340" spans="6:6" s="83" customFormat="1" x14ac:dyDescent="0.25">
      <c r="F340" s="110"/>
    </row>
    <row r="341" spans="6:6" s="83" customFormat="1" x14ac:dyDescent="0.25">
      <c r="F341" s="110"/>
    </row>
    <row r="342" spans="6:6" s="83" customFormat="1" x14ac:dyDescent="0.25">
      <c r="F342" s="110"/>
    </row>
    <row r="343" spans="6:6" s="83" customFormat="1" x14ac:dyDescent="0.25">
      <c r="F343" s="110"/>
    </row>
    <row r="344" spans="6:6" s="83" customFormat="1" x14ac:dyDescent="0.25">
      <c r="F344" s="110"/>
    </row>
    <row r="345" spans="6:6" s="83" customFormat="1" x14ac:dyDescent="0.25">
      <c r="F345" s="110"/>
    </row>
    <row r="346" spans="6:6" s="83" customFormat="1" x14ac:dyDescent="0.25">
      <c r="F346" s="110"/>
    </row>
    <row r="347" spans="6:6" s="83" customFormat="1" x14ac:dyDescent="0.25">
      <c r="F347" s="110"/>
    </row>
    <row r="348" spans="6:6" s="83" customFormat="1" x14ac:dyDescent="0.25">
      <c r="F348" s="110"/>
    </row>
    <row r="349" spans="6:6" s="83" customFormat="1" x14ac:dyDescent="0.25">
      <c r="F349" s="110"/>
    </row>
    <row r="350" spans="6:6" s="83" customFormat="1" x14ac:dyDescent="0.25">
      <c r="F350" s="110"/>
    </row>
    <row r="351" spans="6:6" s="83" customFormat="1" x14ac:dyDescent="0.25">
      <c r="F351" s="110"/>
    </row>
    <row r="352" spans="6:6" s="83" customFormat="1" x14ac:dyDescent="0.25">
      <c r="F352" s="110"/>
    </row>
    <row r="353" spans="6:6" s="83" customFormat="1" x14ac:dyDescent="0.25">
      <c r="F353" s="110"/>
    </row>
    <row r="354" spans="6:6" s="83" customFormat="1" x14ac:dyDescent="0.25">
      <c r="F354" s="110"/>
    </row>
    <row r="355" spans="6:6" s="83" customFormat="1" x14ac:dyDescent="0.25">
      <c r="F355" s="110"/>
    </row>
    <row r="356" spans="6:6" s="83" customFormat="1" x14ac:dyDescent="0.25">
      <c r="F356" s="110"/>
    </row>
    <row r="357" spans="6:6" s="83" customFormat="1" x14ac:dyDescent="0.25">
      <c r="F357" s="110"/>
    </row>
    <row r="358" spans="6:6" s="83" customFormat="1" x14ac:dyDescent="0.25">
      <c r="F358" s="110"/>
    </row>
    <row r="359" spans="6:6" s="83" customFormat="1" x14ac:dyDescent="0.25">
      <c r="F359" s="110"/>
    </row>
    <row r="360" spans="6:6" s="83" customFormat="1" x14ac:dyDescent="0.25">
      <c r="F360" s="110"/>
    </row>
    <row r="361" spans="6:6" s="83" customFormat="1" x14ac:dyDescent="0.25">
      <c r="F361" s="110"/>
    </row>
    <row r="362" spans="6:6" s="83" customFormat="1" x14ac:dyDescent="0.25">
      <c r="F362" s="110"/>
    </row>
    <row r="363" spans="6:6" s="83" customFormat="1" x14ac:dyDescent="0.25">
      <c r="F363" s="110"/>
    </row>
    <row r="364" spans="6:6" s="83" customFormat="1" x14ac:dyDescent="0.25">
      <c r="F364" s="110"/>
    </row>
    <row r="365" spans="6:6" s="83" customFormat="1" x14ac:dyDescent="0.25">
      <c r="F365" s="110"/>
    </row>
    <row r="366" spans="6:6" s="83" customFormat="1" x14ac:dyDescent="0.25">
      <c r="F366" s="110"/>
    </row>
    <row r="367" spans="6:6" s="83" customFormat="1" x14ac:dyDescent="0.25">
      <c r="F367" s="110"/>
    </row>
    <row r="368" spans="6:6" s="83" customFormat="1" x14ac:dyDescent="0.25">
      <c r="F368" s="110"/>
    </row>
    <row r="369" spans="6:6" s="83" customFormat="1" x14ac:dyDescent="0.25">
      <c r="F369" s="110"/>
    </row>
    <row r="370" spans="6:6" s="83" customFormat="1" x14ac:dyDescent="0.25">
      <c r="F370" s="110"/>
    </row>
    <row r="371" spans="6:6" s="83" customFormat="1" x14ac:dyDescent="0.25">
      <c r="F371" s="110"/>
    </row>
    <row r="372" spans="6:6" s="83" customFormat="1" x14ac:dyDescent="0.25">
      <c r="F372" s="110"/>
    </row>
    <row r="373" spans="6:6" s="83" customFormat="1" x14ac:dyDescent="0.25">
      <c r="F373" s="110"/>
    </row>
    <row r="374" spans="6:6" s="83" customFormat="1" x14ac:dyDescent="0.25">
      <c r="F374" s="110"/>
    </row>
    <row r="375" spans="6:6" s="83" customFormat="1" x14ac:dyDescent="0.25">
      <c r="F375" s="110"/>
    </row>
    <row r="376" spans="6:6" s="83" customFormat="1" x14ac:dyDescent="0.25">
      <c r="F376" s="110"/>
    </row>
    <row r="377" spans="6:6" s="83" customFormat="1" x14ac:dyDescent="0.25">
      <c r="F377" s="110"/>
    </row>
    <row r="378" spans="6:6" s="83" customFormat="1" x14ac:dyDescent="0.25">
      <c r="F378" s="110"/>
    </row>
    <row r="379" spans="6:6" s="83" customFormat="1" x14ac:dyDescent="0.25">
      <c r="F379" s="110"/>
    </row>
    <row r="380" spans="6:6" s="83" customFormat="1" x14ac:dyDescent="0.25">
      <c r="F380" s="110"/>
    </row>
    <row r="381" spans="6:6" s="83" customFormat="1" x14ac:dyDescent="0.25">
      <c r="F381" s="110"/>
    </row>
    <row r="382" spans="6:6" s="83" customFormat="1" x14ac:dyDescent="0.25">
      <c r="F382" s="110"/>
    </row>
    <row r="383" spans="6:6" s="83" customFormat="1" x14ac:dyDescent="0.25">
      <c r="F383" s="110"/>
    </row>
    <row r="384" spans="6:6" s="83" customFormat="1" x14ac:dyDescent="0.25">
      <c r="F384" s="110"/>
    </row>
    <row r="385" spans="6:6" s="83" customFormat="1" x14ac:dyDescent="0.25">
      <c r="F385" s="110"/>
    </row>
    <row r="386" spans="6:6" s="83" customFormat="1" x14ac:dyDescent="0.25">
      <c r="F386" s="110"/>
    </row>
    <row r="387" spans="6:6" s="83" customFormat="1" x14ac:dyDescent="0.25">
      <c r="F387" s="110"/>
    </row>
    <row r="388" spans="6:6" s="83" customFormat="1" x14ac:dyDescent="0.25">
      <c r="F388" s="110"/>
    </row>
    <row r="389" spans="6:6" s="83" customFormat="1" x14ac:dyDescent="0.25">
      <c r="F389" s="110"/>
    </row>
    <row r="390" spans="6:6" s="83" customFormat="1" x14ac:dyDescent="0.25">
      <c r="F390" s="110"/>
    </row>
    <row r="391" spans="6:6" s="83" customFormat="1" x14ac:dyDescent="0.25">
      <c r="F391" s="110"/>
    </row>
    <row r="392" spans="6:6" s="83" customFormat="1" x14ac:dyDescent="0.25">
      <c r="F392" s="110"/>
    </row>
    <row r="393" spans="6:6" s="83" customFormat="1" x14ac:dyDescent="0.25">
      <c r="F393" s="110"/>
    </row>
    <row r="394" spans="6:6" s="83" customFormat="1" x14ac:dyDescent="0.25">
      <c r="F394" s="110"/>
    </row>
    <row r="395" spans="6:6" s="83" customFormat="1" x14ac:dyDescent="0.25">
      <c r="F395" s="110"/>
    </row>
    <row r="396" spans="6:6" s="83" customFormat="1" x14ac:dyDescent="0.25">
      <c r="F396" s="110"/>
    </row>
    <row r="397" spans="6:6" s="83" customFormat="1" x14ac:dyDescent="0.25">
      <c r="F397" s="110"/>
    </row>
    <row r="398" spans="6:6" s="83" customFormat="1" x14ac:dyDescent="0.25">
      <c r="F398" s="110"/>
    </row>
    <row r="399" spans="6:6" s="83" customFormat="1" x14ac:dyDescent="0.25">
      <c r="F399" s="110"/>
    </row>
    <row r="400" spans="6:6" s="83" customFormat="1" x14ac:dyDescent="0.25">
      <c r="F400" s="110"/>
    </row>
    <row r="401" spans="6:6" s="83" customFormat="1" x14ac:dyDescent="0.25">
      <c r="F401" s="110"/>
    </row>
    <row r="402" spans="6:6" s="83" customFormat="1" x14ac:dyDescent="0.25">
      <c r="F402" s="110"/>
    </row>
    <row r="403" spans="6:6" s="83" customFormat="1" x14ac:dyDescent="0.25">
      <c r="F403" s="110"/>
    </row>
    <row r="404" spans="6:6" s="83" customFormat="1" x14ac:dyDescent="0.25">
      <c r="F404" s="110"/>
    </row>
    <row r="405" spans="6:6" s="83" customFormat="1" x14ac:dyDescent="0.25">
      <c r="F405" s="110"/>
    </row>
    <row r="406" spans="6:6" s="83" customFormat="1" x14ac:dyDescent="0.25">
      <c r="F406" s="110"/>
    </row>
    <row r="407" spans="6:6" s="83" customFormat="1" x14ac:dyDescent="0.25">
      <c r="F407" s="110"/>
    </row>
    <row r="408" spans="6:6" s="83" customFormat="1" x14ac:dyDescent="0.25">
      <c r="F408" s="110"/>
    </row>
    <row r="409" spans="6:6" s="83" customFormat="1" x14ac:dyDescent="0.25">
      <c r="F409" s="110"/>
    </row>
    <row r="410" spans="6:6" s="83" customFormat="1" x14ac:dyDescent="0.25">
      <c r="F410" s="110"/>
    </row>
    <row r="411" spans="6:6" s="83" customFormat="1" x14ac:dyDescent="0.25">
      <c r="F411" s="110"/>
    </row>
    <row r="412" spans="6:6" s="83" customFormat="1" x14ac:dyDescent="0.25">
      <c r="F412" s="110"/>
    </row>
    <row r="413" spans="6:6" s="83" customFormat="1" x14ac:dyDescent="0.25">
      <c r="F413" s="110"/>
    </row>
    <row r="414" spans="6:6" s="83" customFormat="1" x14ac:dyDescent="0.25">
      <c r="F414" s="110"/>
    </row>
    <row r="415" spans="6:6" s="83" customFormat="1" x14ac:dyDescent="0.25">
      <c r="F415" s="110"/>
    </row>
    <row r="416" spans="6:6" s="83" customFormat="1" x14ac:dyDescent="0.25">
      <c r="F416" s="110"/>
    </row>
    <row r="417" spans="6:6" s="83" customFormat="1" x14ac:dyDescent="0.25">
      <c r="F417" s="110"/>
    </row>
    <row r="418" spans="6:6" s="83" customFormat="1" x14ac:dyDescent="0.25">
      <c r="F418" s="110"/>
    </row>
    <row r="419" spans="6:6" s="83" customFormat="1" x14ac:dyDescent="0.25">
      <c r="F419" s="110"/>
    </row>
    <row r="420" spans="6:6" s="83" customFormat="1" x14ac:dyDescent="0.25">
      <c r="F420" s="110"/>
    </row>
    <row r="421" spans="6:6" s="83" customFormat="1" x14ac:dyDescent="0.25">
      <c r="F421" s="110"/>
    </row>
    <row r="422" spans="6:6" s="83" customFormat="1" x14ac:dyDescent="0.25">
      <c r="F422" s="110"/>
    </row>
    <row r="423" spans="6:6" s="83" customFormat="1" x14ac:dyDescent="0.25">
      <c r="F423" s="110"/>
    </row>
    <row r="424" spans="6:6" s="83" customFormat="1" x14ac:dyDescent="0.25">
      <c r="F424" s="110"/>
    </row>
    <row r="425" spans="6:6" s="83" customFormat="1" x14ac:dyDescent="0.25">
      <c r="F425" s="110"/>
    </row>
    <row r="426" spans="6:6" s="83" customFormat="1" x14ac:dyDescent="0.25">
      <c r="F426" s="110"/>
    </row>
    <row r="427" spans="6:6" s="83" customFormat="1" x14ac:dyDescent="0.25">
      <c r="F427" s="110"/>
    </row>
    <row r="428" spans="6:6" s="83" customFormat="1" x14ac:dyDescent="0.25">
      <c r="F428" s="110"/>
    </row>
    <row r="429" spans="6:6" s="83" customFormat="1" x14ac:dyDescent="0.25">
      <c r="F429" s="110"/>
    </row>
    <row r="430" spans="6:6" s="83" customFormat="1" x14ac:dyDescent="0.25">
      <c r="F430" s="110"/>
    </row>
    <row r="431" spans="6:6" s="83" customFormat="1" x14ac:dyDescent="0.25">
      <c r="F431" s="110"/>
    </row>
    <row r="432" spans="6:6" s="83" customFormat="1" x14ac:dyDescent="0.25">
      <c r="F432" s="110"/>
    </row>
    <row r="433" spans="6:6" s="83" customFormat="1" x14ac:dyDescent="0.25">
      <c r="F433" s="110"/>
    </row>
    <row r="434" spans="6:6" s="83" customFormat="1" x14ac:dyDescent="0.25">
      <c r="F434" s="110"/>
    </row>
    <row r="435" spans="6:6" s="83" customFormat="1" x14ac:dyDescent="0.25">
      <c r="F435" s="110"/>
    </row>
    <row r="436" spans="6:6" s="83" customFormat="1" x14ac:dyDescent="0.25">
      <c r="F436" s="110"/>
    </row>
    <row r="437" spans="6:6" s="83" customFormat="1" x14ac:dyDescent="0.25">
      <c r="F437" s="110"/>
    </row>
    <row r="438" spans="6:6" s="83" customFormat="1" x14ac:dyDescent="0.25">
      <c r="F438" s="110"/>
    </row>
    <row r="439" spans="6:6" s="83" customFormat="1" x14ac:dyDescent="0.25">
      <c r="F439" s="110"/>
    </row>
    <row r="440" spans="6:6" s="83" customFormat="1" x14ac:dyDescent="0.25">
      <c r="F440" s="110"/>
    </row>
    <row r="441" spans="6:6" s="83" customFormat="1" x14ac:dyDescent="0.25">
      <c r="F441" s="110"/>
    </row>
    <row r="442" spans="6:6" s="83" customFormat="1" x14ac:dyDescent="0.25">
      <c r="F442" s="110"/>
    </row>
    <row r="443" spans="6:6" s="83" customFormat="1" x14ac:dyDescent="0.25">
      <c r="F443" s="110"/>
    </row>
    <row r="444" spans="6:6" s="83" customFormat="1" x14ac:dyDescent="0.25">
      <c r="F444" s="110"/>
    </row>
    <row r="445" spans="6:6" s="83" customFormat="1" x14ac:dyDescent="0.25">
      <c r="F445" s="110"/>
    </row>
    <row r="446" spans="6:6" s="83" customFormat="1" x14ac:dyDescent="0.25">
      <c r="F446" s="110"/>
    </row>
    <row r="447" spans="6:6" s="83" customFormat="1" x14ac:dyDescent="0.25">
      <c r="F447" s="110"/>
    </row>
    <row r="448" spans="6:6" s="83" customFormat="1" x14ac:dyDescent="0.25">
      <c r="F448" s="110"/>
    </row>
    <row r="449" spans="6:6" s="83" customFormat="1" x14ac:dyDescent="0.25">
      <c r="F449" s="110"/>
    </row>
    <row r="450" spans="6:6" s="83" customFormat="1" x14ac:dyDescent="0.25">
      <c r="F450" s="110"/>
    </row>
    <row r="451" spans="6:6" s="83" customFormat="1" x14ac:dyDescent="0.25">
      <c r="F451" s="110"/>
    </row>
    <row r="452" spans="6:6" s="83" customFormat="1" x14ac:dyDescent="0.25">
      <c r="F452" s="110"/>
    </row>
    <row r="453" spans="6:6" s="83" customFormat="1" x14ac:dyDescent="0.25">
      <c r="F453" s="110"/>
    </row>
    <row r="454" spans="6:6" s="83" customFormat="1" x14ac:dyDescent="0.25">
      <c r="F454" s="110"/>
    </row>
    <row r="455" spans="6:6" s="83" customFormat="1" x14ac:dyDescent="0.25">
      <c r="F455" s="110"/>
    </row>
    <row r="456" spans="6:6" s="83" customFormat="1" x14ac:dyDescent="0.25">
      <c r="F456" s="110"/>
    </row>
    <row r="457" spans="6:6" s="83" customFormat="1" x14ac:dyDescent="0.25">
      <c r="F457" s="110"/>
    </row>
    <row r="458" spans="6:6" s="83" customFormat="1" x14ac:dyDescent="0.25">
      <c r="F458" s="110"/>
    </row>
    <row r="459" spans="6:6" s="83" customFormat="1" x14ac:dyDescent="0.25">
      <c r="F459" s="110"/>
    </row>
    <row r="460" spans="6:6" s="83" customFormat="1" x14ac:dyDescent="0.25">
      <c r="F460" s="110"/>
    </row>
    <row r="461" spans="6:6" s="83" customFormat="1" x14ac:dyDescent="0.25">
      <c r="F461" s="110"/>
    </row>
    <row r="462" spans="6:6" s="83" customFormat="1" x14ac:dyDescent="0.25">
      <c r="F462" s="110"/>
    </row>
    <row r="463" spans="6:6" s="83" customFormat="1" x14ac:dyDescent="0.25">
      <c r="F463" s="110"/>
    </row>
    <row r="464" spans="6:6" s="83" customFormat="1" x14ac:dyDescent="0.25">
      <c r="F464" s="110"/>
    </row>
    <row r="465" spans="6:6" s="83" customFormat="1" x14ac:dyDescent="0.25">
      <c r="F465" s="110"/>
    </row>
    <row r="466" spans="6:6" s="83" customFormat="1" x14ac:dyDescent="0.25">
      <c r="F466" s="110"/>
    </row>
    <row r="467" spans="6:6" s="83" customFormat="1" x14ac:dyDescent="0.25">
      <c r="F467" s="110"/>
    </row>
    <row r="468" spans="6:6" s="83" customFormat="1" x14ac:dyDescent="0.25">
      <c r="F468" s="110"/>
    </row>
    <row r="469" spans="6:6" s="83" customFormat="1" x14ac:dyDescent="0.25">
      <c r="F469" s="110"/>
    </row>
    <row r="470" spans="6:6" s="83" customFormat="1" x14ac:dyDescent="0.25">
      <c r="F470" s="110"/>
    </row>
    <row r="471" spans="6:6" s="83" customFormat="1" x14ac:dyDescent="0.25">
      <c r="F471" s="110"/>
    </row>
    <row r="472" spans="6:6" s="83" customFormat="1" x14ac:dyDescent="0.25">
      <c r="F472" s="110"/>
    </row>
    <row r="473" spans="6:6" s="83" customFormat="1" x14ac:dyDescent="0.25">
      <c r="F473" s="110"/>
    </row>
    <row r="474" spans="6:6" s="83" customFormat="1" x14ac:dyDescent="0.25">
      <c r="F474" s="110"/>
    </row>
    <row r="475" spans="6:6" s="83" customFormat="1" x14ac:dyDescent="0.25">
      <c r="F475" s="110"/>
    </row>
    <row r="476" spans="6:6" s="83" customFormat="1" x14ac:dyDescent="0.25">
      <c r="F476" s="110"/>
    </row>
    <row r="477" spans="6:6" s="83" customFormat="1" x14ac:dyDescent="0.25">
      <c r="F477" s="110"/>
    </row>
    <row r="478" spans="6:6" s="83" customFormat="1" x14ac:dyDescent="0.25">
      <c r="F478" s="110"/>
    </row>
    <row r="479" spans="6:6" s="83" customFormat="1" x14ac:dyDescent="0.25">
      <c r="F479" s="110"/>
    </row>
    <row r="480" spans="6:6" s="83" customFormat="1" x14ac:dyDescent="0.25">
      <c r="F480" s="110"/>
    </row>
    <row r="481" spans="6:6" s="83" customFormat="1" x14ac:dyDescent="0.25">
      <c r="F481" s="110"/>
    </row>
    <row r="482" spans="6:6" s="83" customFormat="1" x14ac:dyDescent="0.25">
      <c r="F482" s="110"/>
    </row>
    <row r="483" spans="6:6" s="83" customFormat="1" x14ac:dyDescent="0.25">
      <c r="F483" s="110"/>
    </row>
    <row r="484" spans="6:6" s="83" customFormat="1" x14ac:dyDescent="0.25">
      <c r="F484" s="110"/>
    </row>
    <row r="485" spans="6:6" s="83" customFormat="1" x14ac:dyDescent="0.25">
      <c r="F485" s="110"/>
    </row>
    <row r="486" spans="6:6" s="83" customFormat="1" x14ac:dyDescent="0.25">
      <c r="F486" s="110"/>
    </row>
    <row r="487" spans="6:6" s="83" customFormat="1" x14ac:dyDescent="0.25">
      <c r="F487" s="110"/>
    </row>
    <row r="488" spans="6:6" s="83" customFormat="1" x14ac:dyDescent="0.25">
      <c r="F488" s="110"/>
    </row>
    <row r="489" spans="6:6" s="83" customFormat="1" x14ac:dyDescent="0.25">
      <c r="F489" s="110"/>
    </row>
    <row r="490" spans="6:6" s="83" customFormat="1" x14ac:dyDescent="0.25">
      <c r="F490" s="110"/>
    </row>
    <row r="491" spans="6:6" s="83" customFormat="1" x14ac:dyDescent="0.25">
      <c r="F491" s="110"/>
    </row>
    <row r="492" spans="6:6" s="83" customFormat="1" x14ac:dyDescent="0.25">
      <c r="F492" s="110"/>
    </row>
    <row r="493" spans="6:6" s="83" customFormat="1" x14ac:dyDescent="0.25">
      <c r="F493" s="110"/>
    </row>
    <row r="494" spans="6:6" s="83" customFormat="1" x14ac:dyDescent="0.25">
      <c r="F494" s="110"/>
    </row>
    <row r="495" spans="6:6" s="83" customFormat="1" x14ac:dyDescent="0.25">
      <c r="F495" s="110"/>
    </row>
    <row r="496" spans="6:6" s="83" customFormat="1" x14ac:dyDescent="0.25">
      <c r="F496" s="110"/>
    </row>
    <row r="497" spans="6:6" s="83" customFormat="1" x14ac:dyDescent="0.25">
      <c r="F497" s="110"/>
    </row>
    <row r="498" spans="6:6" s="83" customFormat="1" x14ac:dyDescent="0.25">
      <c r="F498" s="110"/>
    </row>
    <row r="499" spans="6:6" s="83" customFormat="1" x14ac:dyDescent="0.25">
      <c r="F499" s="110"/>
    </row>
    <row r="500" spans="6:6" s="83" customFormat="1" x14ac:dyDescent="0.25">
      <c r="F500" s="110"/>
    </row>
    <row r="501" spans="6:6" s="83" customFormat="1" x14ac:dyDescent="0.25">
      <c r="F501" s="110"/>
    </row>
    <row r="502" spans="6:6" s="83" customFormat="1" x14ac:dyDescent="0.25">
      <c r="F502" s="110"/>
    </row>
    <row r="503" spans="6:6" s="83" customFormat="1" x14ac:dyDescent="0.25">
      <c r="F503" s="110"/>
    </row>
    <row r="504" spans="6:6" s="83" customFormat="1" x14ac:dyDescent="0.25">
      <c r="F504" s="110"/>
    </row>
    <row r="505" spans="6:6" s="83" customFormat="1" x14ac:dyDescent="0.25">
      <c r="F505" s="110"/>
    </row>
    <row r="506" spans="6:6" s="83" customFormat="1" x14ac:dyDescent="0.25">
      <c r="F506" s="110"/>
    </row>
    <row r="507" spans="6:6" s="83" customFormat="1" x14ac:dyDescent="0.25">
      <c r="F507" s="110"/>
    </row>
    <row r="508" spans="6:6" s="83" customFormat="1" x14ac:dyDescent="0.25">
      <c r="F508" s="110"/>
    </row>
    <row r="509" spans="6:6" s="83" customFormat="1" x14ac:dyDescent="0.25">
      <c r="F509" s="110"/>
    </row>
    <row r="510" spans="6:6" s="83" customFormat="1" x14ac:dyDescent="0.25">
      <c r="F510" s="110"/>
    </row>
    <row r="511" spans="6:6" s="83" customFormat="1" x14ac:dyDescent="0.25">
      <c r="F511" s="110"/>
    </row>
    <row r="512" spans="6:6" s="83" customFormat="1" x14ac:dyDescent="0.25">
      <c r="F512" s="110"/>
    </row>
    <row r="513" spans="6:6" s="83" customFormat="1" x14ac:dyDescent="0.25">
      <c r="F513" s="110"/>
    </row>
    <row r="514" spans="6:6" s="83" customFormat="1" x14ac:dyDescent="0.25">
      <c r="F514" s="110"/>
    </row>
    <row r="515" spans="6:6" s="83" customFormat="1" x14ac:dyDescent="0.25">
      <c r="F515" s="110"/>
    </row>
    <row r="516" spans="6:6" s="83" customFormat="1" x14ac:dyDescent="0.25">
      <c r="F516" s="110"/>
    </row>
    <row r="517" spans="6:6" s="83" customFormat="1" x14ac:dyDescent="0.25">
      <c r="F517" s="110"/>
    </row>
    <row r="518" spans="6:6" s="83" customFormat="1" x14ac:dyDescent="0.25">
      <c r="F518" s="110"/>
    </row>
    <row r="519" spans="6:6" s="83" customFormat="1" x14ac:dyDescent="0.25">
      <c r="F519" s="110"/>
    </row>
    <row r="520" spans="6:6" s="83" customFormat="1" x14ac:dyDescent="0.25">
      <c r="F520" s="110"/>
    </row>
    <row r="521" spans="6:6" s="83" customFormat="1" x14ac:dyDescent="0.25">
      <c r="F521" s="110"/>
    </row>
    <row r="522" spans="6:6" s="83" customFormat="1" x14ac:dyDescent="0.25">
      <c r="F522" s="110"/>
    </row>
    <row r="523" spans="6:6" s="83" customFormat="1" x14ac:dyDescent="0.25">
      <c r="F523" s="110"/>
    </row>
    <row r="524" spans="6:6" s="83" customFormat="1" x14ac:dyDescent="0.25">
      <c r="F524" s="110"/>
    </row>
    <row r="525" spans="6:6" s="83" customFormat="1" x14ac:dyDescent="0.25">
      <c r="F525" s="110"/>
    </row>
    <row r="526" spans="6:6" s="83" customFormat="1" x14ac:dyDescent="0.25">
      <c r="F526" s="110"/>
    </row>
    <row r="527" spans="6:6" s="83" customFormat="1" x14ac:dyDescent="0.25">
      <c r="F527" s="110"/>
    </row>
    <row r="528" spans="6:6" s="83" customFormat="1" x14ac:dyDescent="0.25">
      <c r="F528" s="110"/>
    </row>
    <row r="529" spans="6:6" s="83" customFormat="1" x14ac:dyDescent="0.25">
      <c r="F529" s="110"/>
    </row>
    <row r="530" spans="6:6" s="83" customFormat="1" x14ac:dyDescent="0.25">
      <c r="F530" s="110"/>
    </row>
    <row r="531" spans="6:6" s="83" customFormat="1" x14ac:dyDescent="0.25">
      <c r="F531" s="110"/>
    </row>
    <row r="532" spans="6:6" s="83" customFormat="1" x14ac:dyDescent="0.25">
      <c r="F532" s="110"/>
    </row>
    <row r="533" spans="6:6" s="83" customFormat="1" x14ac:dyDescent="0.25">
      <c r="F533" s="110"/>
    </row>
    <row r="534" spans="6:6" s="83" customFormat="1" x14ac:dyDescent="0.25">
      <c r="F534" s="110"/>
    </row>
    <row r="535" spans="6:6" s="83" customFormat="1" x14ac:dyDescent="0.25">
      <c r="F535" s="110"/>
    </row>
    <row r="536" spans="6:6" s="83" customFormat="1" x14ac:dyDescent="0.25">
      <c r="F536" s="110"/>
    </row>
    <row r="537" spans="6:6" s="83" customFormat="1" x14ac:dyDescent="0.25">
      <c r="F537" s="110"/>
    </row>
    <row r="538" spans="6:6" s="83" customFormat="1" x14ac:dyDescent="0.25">
      <c r="F538" s="110"/>
    </row>
    <row r="539" spans="6:6" s="83" customFormat="1" x14ac:dyDescent="0.25">
      <c r="F539" s="110"/>
    </row>
    <row r="540" spans="6:6" s="83" customFormat="1" x14ac:dyDescent="0.25">
      <c r="F540" s="110"/>
    </row>
    <row r="541" spans="6:6" s="83" customFormat="1" x14ac:dyDescent="0.25">
      <c r="F541" s="110"/>
    </row>
    <row r="542" spans="6:6" s="83" customFormat="1" x14ac:dyDescent="0.25">
      <c r="F542" s="110"/>
    </row>
    <row r="543" spans="6:6" s="83" customFormat="1" x14ac:dyDescent="0.25">
      <c r="F543" s="110"/>
    </row>
    <row r="544" spans="6:6" s="83" customFormat="1" x14ac:dyDescent="0.25">
      <c r="F544" s="110"/>
    </row>
    <row r="545" spans="6:6" s="83" customFormat="1" x14ac:dyDescent="0.25">
      <c r="F545" s="110"/>
    </row>
    <row r="546" spans="6:6" s="83" customFormat="1" x14ac:dyDescent="0.25">
      <c r="F546" s="110"/>
    </row>
    <row r="547" spans="6:6" s="83" customFormat="1" x14ac:dyDescent="0.25">
      <c r="F547" s="110"/>
    </row>
    <row r="548" spans="6:6" s="83" customFormat="1" x14ac:dyDescent="0.25">
      <c r="F548" s="110"/>
    </row>
    <row r="549" spans="6:6" s="83" customFormat="1" x14ac:dyDescent="0.25">
      <c r="F549" s="110"/>
    </row>
    <row r="550" spans="6:6" s="83" customFormat="1" x14ac:dyDescent="0.25">
      <c r="F550" s="110"/>
    </row>
    <row r="551" spans="6:6" s="83" customFormat="1" x14ac:dyDescent="0.25">
      <c r="F551" s="110"/>
    </row>
    <row r="552" spans="6:6" s="83" customFormat="1" x14ac:dyDescent="0.25">
      <c r="F552" s="110"/>
    </row>
    <row r="553" spans="6:6" s="83" customFormat="1" x14ac:dyDescent="0.25">
      <c r="F553" s="110"/>
    </row>
    <row r="554" spans="6:6" s="83" customFormat="1" x14ac:dyDescent="0.25">
      <c r="F554" s="110"/>
    </row>
    <row r="555" spans="6:6" s="83" customFormat="1" x14ac:dyDescent="0.25">
      <c r="F555" s="110"/>
    </row>
    <row r="556" spans="6:6" s="83" customFormat="1" x14ac:dyDescent="0.25">
      <c r="F556" s="110"/>
    </row>
    <row r="557" spans="6:6" s="83" customFormat="1" x14ac:dyDescent="0.25">
      <c r="F557" s="110"/>
    </row>
    <row r="558" spans="6:6" s="83" customFormat="1" x14ac:dyDescent="0.25">
      <c r="F558" s="110"/>
    </row>
    <row r="559" spans="6:6" s="83" customFormat="1" x14ac:dyDescent="0.25">
      <c r="F559" s="110"/>
    </row>
    <row r="560" spans="6:6" s="83" customFormat="1" x14ac:dyDescent="0.25">
      <c r="F560" s="110"/>
    </row>
    <row r="561" spans="6:6" s="83" customFormat="1" x14ac:dyDescent="0.25">
      <c r="F561" s="110"/>
    </row>
    <row r="562" spans="6:6" s="83" customFormat="1" x14ac:dyDescent="0.25">
      <c r="F562" s="110"/>
    </row>
    <row r="563" spans="6:6" s="83" customFormat="1" x14ac:dyDescent="0.25">
      <c r="F563" s="110"/>
    </row>
    <row r="564" spans="6:6" s="83" customFormat="1" x14ac:dyDescent="0.25">
      <c r="F564" s="110"/>
    </row>
    <row r="565" spans="6:6" s="83" customFormat="1" x14ac:dyDescent="0.25">
      <c r="F565" s="110"/>
    </row>
    <row r="566" spans="6:6" s="83" customFormat="1" x14ac:dyDescent="0.25">
      <c r="F566" s="110"/>
    </row>
    <row r="567" spans="6:6" s="83" customFormat="1" x14ac:dyDescent="0.25">
      <c r="F567" s="110"/>
    </row>
    <row r="568" spans="6:6" s="83" customFormat="1" x14ac:dyDescent="0.25">
      <c r="F568" s="110"/>
    </row>
    <row r="569" spans="6:6" s="83" customFormat="1" x14ac:dyDescent="0.25">
      <c r="F569" s="110"/>
    </row>
    <row r="570" spans="6:6" s="83" customFormat="1" x14ac:dyDescent="0.25">
      <c r="F570" s="110"/>
    </row>
    <row r="571" spans="6:6" s="83" customFormat="1" x14ac:dyDescent="0.25">
      <c r="F571" s="110"/>
    </row>
    <row r="572" spans="6:6" s="83" customFormat="1" x14ac:dyDescent="0.25">
      <c r="F572" s="110"/>
    </row>
    <row r="573" spans="6:6" s="83" customFormat="1" x14ac:dyDescent="0.25">
      <c r="F573" s="110"/>
    </row>
    <row r="574" spans="6:6" s="83" customFormat="1" x14ac:dyDescent="0.25">
      <c r="F574" s="110"/>
    </row>
    <row r="575" spans="6:6" s="83" customFormat="1" x14ac:dyDescent="0.25">
      <c r="F575" s="110"/>
    </row>
    <row r="576" spans="6:6" s="83" customFormat="1" x14ac:dyDescent="0.25">
      <c r="F576" s="110"/>
    </row>
    <row r="577" spans="6:6" s="83" customFormat="1" x14ac:dyDescent="0.25">
      <c r="F577" s="110"/>
    </row>
    <row r="578" spans="6:6" s="83" customFormat="1" x14ac:dyDescent="0.25">
      <c r="F578" s="110"/>
    </row>
    <row r="579" spans="6:6" s="83" customFormat="1" x14ac:dyDescent="0.25">
      <c r="F579" s="110"/>
    </row>
    <row r="580" spans="6:6" s="83" customFormat="1" x14ac:dyDescent="0.25">
      <c r="F580" s="110"/>
    </row>
    <row r="581" spans="6:6" s="83" customFormat="1" x14ac:dyDescent="0.25">
      <c r="F581" s="110"/>
    </row>
    <row r="582" spans="6:6" s="83" customFormat="1" x14ac:dyDescent="0.25">
      <c r="F582" s="110"/>
    </row>
    <row r="583" spans="6:6" s="83" customFormat="1" x14ac:dyDescent="0.25">
      <c r="F583" s="110"/>
    </row>
    <row r="584" spans="6:6" s="83" customFormat="1" x14ac:dyDescent="0.25">
      <c r="F584" s="110"/>
    </row>
    <row r="585" spans="6:6" s="83" customFormat="1" x14ac:dyDescent="0.25">
      <c r="F585" s="110"/>
    </row>
    <row r="586" spans="6:6" s="83" customFormat="1" x14ac:dyDescent="0.25">
      <c r="F586" s="110"/>
    </row>
    <row r="587" spans="6:6" s="83" customFormat="1" x14ac:dyDescent="0.25">
      <c r="F587" s="110"/>
    </row>
    <row r="588" spans="6:6" s="83" customFormat="1" x14ac:dyDescent="0.25">
      <c r="F588" s="110"/>
    </row>
    <row r="589" spans="6:6" s="83" customFormat="1" x14ac:dyDescent="0.25">
      <c r="F589" s="110"/>
    </row>
    <row r="590" spans="6:6" s="83" customFormat="1" x14ac:dyDescent="0.25">
      <c r="F590" s="110"/>
    </row>
    <row r="591" spans="6:6" s="83" customFormat="1" x14ac:dyDescent="0.25">
      <c r="F591" s="110"/>
    </row>
    <row r="592" spans="6:6" s="83" customFormat="1" x14ac:dyDescent="0.25">
      <c r="F592" s="110"/>
    </row>
    <row r="593" spans="6:6" s="83" customFormat="1" x14ac:dyDescent="0.25">
      <c r="F593" s="110"/>
    </row>
    <row r="594" spans="6:6" s="83" customFormat="1" x14ac:dyDescent="0.25">
      <c r="F594" s="110"/>
    </row>
    <row r="595" spans="6:6" s="83" customFormat="1" x14ac:dyDescent="0.25">
      <c r="F595" s="110"/>
    </row>
    <row r="596" spans="6:6" s="83" customFormat="1" x14ac:dyDescent="0.25">
      <c r="F596" s="110"/>
    </row>
    <row r="597" spans="6:6" s="83" customFormat="1" x14ac:dyDescent="0.25">
      <c r="F597" s="110"/>
    </row>
    <row r="598" spans="6:6" s="83" customFormat="1" x14ac:dyDescent="0.25">
      <c r="F598" s="110"/>
    </row>
    <row r="599" spans="6:6" s="83" customFormat="1" x14ac:dyDescent="0.25">
      <c r="F599" s="110"/>
    </row>
    <row r="600" spans="6:6" s="83" customFormat="1" x14ac:dyDescent="0.25">
      <c r="F600" s="110"/>
    </row>
    <row r="601" spans="6:6" s="83" customFormat="1" x14ac:dyDescent="0.25">
      <c r="F601" s="110"/>
    </row>
    <row r="602" spans="6:6" s="83" customFormat="1" x14ac:dyDescent="0.25">
      <c r="F602" s="110"/>
    </row>
    <row r="603" spans="6:6" s="83" customFormat="1" x14ac:dyDescent="0.25">
      <c r="F603" s="110"/>
    </row>
    <row r="604" spans="6:6" s="83" customFormat="1" x14ac:dyDescent="0.25">
      <c r="F604" s="110"/>
    </row>
    <row r="605" spans="6:6" s="83" customFormat="1" x14ac:dyDescent="0.25">
      <c r="F605" s="110"/>
    </row>
    <row r="606" spans="6:6" s="83" customFormat="1" x14ac:dyDescent="0.25">
      <c r="F606" s="110"/>
    </row>
    <row r="607" spans="6:6" s="83" customFormat="1" x14ac:dyDescent="0.25">
      <c r="F607" s="110"/>
    </row>
    <row r="608" spans="6:6" s="83" customFormat="1" x14ac:dyDescent="0.25">
      <c r="F608" s="110"/>
    </row>
    <row r="609" spans="6:6" s="83" customFormat="1" x14ac:dyDescent="0.25">
      <c r="F609" s="110"/>
    </row>
    <row r="610" spans="6:6" s="83" customFormat="1" x14ac:dyDescent="0.25">
      <c r="F610" s="110"/>
    </row>
    <row r="611" spans="6:6" s="83" customFormat="1" x14ac:dyDescent="0.25">
      <c r="F611" s="110"/>
    </row>
    <row r="612" spans="6:6" s="83" customFormat="1" x14ac:dyDescent="0.25">
      <c r="F612" s="110"/>
    </row>
    <row r="613" spans="6:6" s="83" customFormat="1" x14ac:dyDescent="0.25">
      <c r="F613" s="110"/>
    </row>
    <row r="614" spans="6:6" s="83" customFormat="1" x14ac:dyDescent="0.25">
      <c r="F614" s="110"/>
    </row>
    <row r="615" spans="6:6" s="83" customFormat="1" x14ac:dyDescent="0.25">
      <c r="F615" s="110"/>
    </row>
    <row r="616" spans="6:6" s="83" customFormat="1" x14ac:dyDescent="0.25">
      <c r="F616" s="110"/>
    </row>
    <row r="617" spans="6:6" s="83" customFormat="1" x14ac:dyDescent="0.25">
      <c r="F617" s="110"/>
    </row>
    <row r="618" spans="6:6" s="83" customFormat="1" x14ac:dyDescent="0.25">
      <c r="F618" s="110"/>
    </row>
    <row r="619" spans="6:6" s="83" customFormat="1" x14ac:dyDescent="0.25">
      <c r="F619" s="110"/>
    </row>
    <row r="620" spans="6:6" s="83" customFormat="1" x14ac:dyDescent="0.25">
      <c r="F620" s="110"/>
    </row>
    <row r="621" spans="6:6" s="83" customFormat="1" x14ac:dyDescent="0.25">
      <c r="F621" s="110"/>
    </row>
    <row r="622" spans="6:6" s="83" customFormat="1" x14ac:dyDescent="0.25">
      <c r="F622" s="110"/>
    </row>
    <row r="623" spans="6:6" s="83" customFormat="1" x14ac:dyDescent="0.25">
      <c r="F623" s="110"/>
    </row>
    <row r="624" spans="6:6" s="83" customFormat="1" x14ac:dyDescent="0.25">
      <c r="F624" s="110"/>
    </row>
    <row r="625" spans="6:6" s="83" customFormat="1" x14ac:dyDescent="0.25">
      <c r="F625" s="110"/>
    </row>
    <row r="626" spans="6:6" s="83" customFormat="1" x14ac:dyDescent="0.25">
      <c r="F626" s="110"/>
    </row>
    <row r="627" spans="6:6" s="83" customFormat="1" x14ac:dyDescent="0.25">
      <c r="F627" s="110"/>
    </row>
    <row r="628" spans="6:6" s="83" customFormat="1" x14ac:dyDescent="0.25">
      <c r="F628" s="110"/>
    </row>
    <row r="629" spans="6:6" s="83" customFormat="1" x14ac:dyDescent="0.25">
      <c r="F629" s="110"/>
    </row>
    <row r="630" spans="6:6" s="83" customFormat="1" x14ac:dyDescent="0.25">
      <c r="F630" s="110"/>
    </row>
    <row r="631" spans="6:6" s="83" customFormat="1" x14ac:dyDescent="0.25">
      <c r="F631" s="110"/>
    </row>
    <row r="632" spans="6:6" s="83" customFormat="1" x14ac:dyDescent="0.25">
      <c r="F632" s="110"/>
    </row>
    <row r="633" spans="6:6" s="83" customFormat="1" x14ac:dyDescent="0.25">
      <c r="F633" s="110"/>
    </row>
    <row r="634" spans="6:6" s="83" customFormat="1" x14ac:dyDescent="0.25">
      <c r="F634" s="110"/>
    </row>
    <row r="635" spans="6:6" s="83" customFormat="1" x14ac:dyDescent="0.25">
      <c r="F635" s="110"/>
    </row>
    <row r="636" spans="6:6" s="83" customFormat="1" x14ac:dyDescent="0.25">
      <c r="F636" s="110"/>
    </row>
    <row r="637" spans="6:6" s="83" customFormat="1" x14ac:dyDescent="0.25">
      <c r="F637" s="110"/>
    </row>
    <row r="638" spans="6:6" s="83" customFormat="1" x14ac:dyDescent="0.25">
      <c r="F638" s="110"/>
    </row>
    <row r="639" spans="6:6" s="83" customFormat="1" x14ac:dyDescent="0.25">
      <c r="F639" s="110"/>
    </row>
    <row r="640" spans="6:6" s="83" customFormat="1" x14ac:dyDescent="0.25">
      <c r="F640" s="110"/>
    </row>
    <row r="641" spans="6:6" s="83" customFormat="1" x14ac:dyDescent="0.25">
      <c r="F641" s="110"/>
    </row>
    <row r="642" spans="6:6" s="83" customFormat="1" x14ac:dyDescent="0.25">
      <c r="F642" s="110"/>
    </row>
    <row r="643" spans="6:6" s="83" customFormat="1" x14ac:dyDescent="0.25">
      <c r="F643" s="110"/>
    </row>
    <row r="644" spans="6:6" s="83" customFormat="1" x14ac:dyDescent="0.25">
      <c r="F644" s="110"/>
    </row>
    <row r="645" spans="6:6" s="83" customFormat="1" x14ac:dyDescent="0.25">
      <c r="F645" s="110"/>
    </row>
    <row r="646" spans="6:6" s="83" customFormat="1" x14ac:dyDescent="0.25">
      <c r="F646" s="110"/>
    </row>
    <row r="647" spans="6:6" s="83" customFormat="1" x14ac:dyDescent="0.25">
      <c r="F647" s="110"/>
    </row>
    <row r="648" spans="6:6" s="83" customFormat="1" x14ac:dyDescent="0.25">
      <c r="F648" s="110"/>
    </row>
    <row r="649" spans="6:6" s="83" customFormat="1" x14ac:dyDescent="0.25">
      <c r="F649" s="110"/>
    </row>
    <row r="650" spans="6:6" s="83" customFormat="1" x14ac:dyDescent="0.25">
      <c r="F650" s="110"/>
    </row>
    <row r="651" spans="6:6" s="83" customFormat="1" x14ac:dyDescent="0.25">
      <c r="F651" s="110"/>
    </row>
    <row r="652" spans="6:6" s="83" customFormat="1" x14ac:dyDescent="0.25">
      <c r="F652" s="110"/>
    </row>
    <row r="653" spans="6:6" s="83" customFormat="1" x14ac:dyDescent="0.25">
      <c r="F653" s="110"/>
    </row>
    <row r="654" spans="6:6" s="83" customFormat="1" x14ac:dyDescent="0.25">
      <c r="F654" s="110"/>
    </row>
    <row r="655" spans="6:6" s="83" customFormat="1" x14ac:dyDescent="0.25">
      <c r="F655" s="110"/>
    </row>
    <row r="656" spans="6:6" s="83" customFormat="1" x14ac:dyDescent="0.25">
      <c r="F656" s="110"/>
    </row>
    <row r="657" spans="6:6" s="83" customFormat="1" x14ac:dyDescent="0.25">
      <c r="F657" s="110"/>
    </row>
    <row r="658" spans="6:6" s="83" customFormat="1" x14ac:dyDescent="0.25">
      <c r="F658" s="110"/>
    </row>
    <row r="659" spans="6:6" s="83" customFormat="1" x14ac:dyDescent="0.25">
      <c r="F659" s="110"/>
    </row>
    <row r="660" spans="6:6" s="83" customFormat="1" x14ac:dyDescent="0.25">
      <c r="F660" s="110"/>
    </row>
    <row r="661" spans="6:6" s="83" customFormat="1" x14ac:dyDescent="0.25">
      <c r="F661" s="110"/>
    </row>
    <row r="662" spans="6:6" s="83" customFormat="1" x14ac:dyDescent="0.25">
      <c r="F662" s="110"/>
    </row>
    <row r="663" spans="6:6" s="83" customFormat="1" x14ac:dyDescent="0.25">
      <c r="F663" s="110"/>
    </row>
    <row r="664" spans="6:6" s="83" customFormat="1" x14ac:dyDescent="0.25">
      <c r="F664" s="110"/>
    </row>
    <row r="665" spans="6:6" s="83" customFormat="1" x14ac:dyDescent="0.25">
      <c r="F665" s="110"/>
    </row>
    <row r="666" spans="6:6" s="83" customFormat="1" x14ac:dyDescent="0.25">
      <c r="F666" s="110"/>
    </row>
    <row r="667" spans="6:6" s="83" customFormat="1" x14ac:dyDescent="0.25">
      <c r="F667" s="110"/>
    </row>
    <row r="668" spans="6:6" s="83" customFormat="1" x14ac:dyDescent="0.25">
      <c r="F668" s="110"/>
    </row>
    <row r="669" spans="6:6" s="83" customFormat="1" x14ac:dyDescent="0.25">
      <c r="F669" s="110"/>
    </row>
    <row r="670" spans="6:6" s="83" customFormat="1" x14ac:dyDescent="0.25">
      <c r="F670" s="110"/>
    </row>
    <row r="671" spans="6:6" s="83" customFormat="1" x14ac:dyDescent="0.25">
      <c r="F671" s="110"/>
    </row>
    <row r="672" spans="6:6" s="83" customFormat="1" x14ac:dyDescent="0.25">
      <c r="F672" s="110"/>
    </row>
    <row r="673" spans="6:6" s="83" customFormat="1" x14ac:dyDescent="0.25">
      <c r="F673" s="110"/>
    </row>
    <row r="674" spans="6:6" s="83" customFormat="1" x14ac:dyDescent="0.25">
      <c r="F674" s="110"/>
    </row>
    <row r="675" spans="6:6" s="83" customFormat="1" x14ac:dyDescent="0.25">
      <c r="F675" s="110"/>
    </row>
    <row r="676" spans="6:6" s="83" customFormat="1" x14ac:dyDescent="0.25">
      <c r="F676" s="110"/>
    </row>
    <row r="677" spans="6:6" s="83" customFormat="1" x14ac:dyDescent="0.25">
      <c r="F677" s="110"/>
    </row>
    <row r="678" spans="6:6" s="83" customFormat="1" x14ac:dyDescent="0.25">
      <c r="F678" s="110"/>
    </row>
    <row r="679" spans="6:6" s="83" customFormat="1" x14ac:dyDescent="0.25">
      <c r="F679" s="110"/>
    </row>
    <row r="680" spans="6:6" s="83" customFormat="1" x14ac:dyDescent="0.25">
      <c r="F680" s="110"/>
    </row>
    <row r="681" spans="6:6" s="83" customFormat="1" x14ac:dyDescent="0.25">
      <c r="F681" s="110"/>
    </row>
    <row r="682" spans="6:6" s="83" customFormat="1" x14ac:dyDescent="0.25">
      <c r="F682" s="110"/>
    </row>
    <row r="683" spans="6:6" s="83" customFormat="1" x14ac:dyDescent="0.25">
      <c r="F683" s="110"/>
    </row>
    <row r="684" spans="6:6" s="83" customFormat="1" x14ac:dyDescent="0.25">
      <c r="F684" s="110"/>
    </row>
    <row r="685" spans="6:6" s="83" customFormat="1" x14ac:dyDescent="0.25">
      <c r="F685" s="110"/>
    </row>
    <row r="686" spans="6:6" s="83" customFormat="1" x14ac:dyDescent="0.25">
      <c r="F686" s="110"/>
    </row>
    <row r="687" spans="6:6" s="83" customFormat="1" x14ac:dyDescent="0.25">
      <c r="F687" s="110"/>
    </row>
    <row r="688" spans="6:6" s="83" customFormat="1" x14ac:dyDescent="0.25">
      <c r="F688" s="110"/>
    </row>
    <row r="689" spans="6:6" s="83" customFormat="1" x14ac:dyDescent="0.25">
      <c r="F689" s="110"/>
    </row>
    <row r="690" spans="6:6" s="83" customFormat="1" x14ac:dyDescent="0.25">
      <c r="F690" s="110"/>
    </row>
    <row r="691" spans="6:6" s="83" customFormat="1" x14ac:dyDescent="0.25">
      <c r="F691" s="110"/>
    </row>
    <row r="692" spans="6:6" s="83" customFormat="1" x14ac:dyDescent="0.25">
      <c r="F692" s="110"/>
    </row>
    <row r="693" spans="6:6" s="83" customFormat="1" x14ac:dyDescent="0.25">
      <c r="F693" s="110"/>
    </row>
    <row r="694" spans="6:6" s="83" customFormat="1" x14ac:dyDescent="0.25">
      <c r="F694" s="110"/>
    </row>
    <row r="695" spans="6:6" s="83" customFormat="1" x14ac:dyDescent="0.25">
      <c r="F695" s="110"/>
    </row>
    <row r="696" spans="6:6" s="83" customFormat="1" x14ac:dyDescent="0.25">
      <c r="F696" s="110"/>
    </row>
    <row r="697" spans="6:6" s="83" customFormat="1" x14ac:dyDescent="0.25">
      <c r="F697" s="110"/>
    </row>
    <row r="698" spans="6:6" s="83" customFormat="1" x14ac:dyDescent="0.25">
      <c r="F698" s="110"/>
    </row>
    <row r="699" spans="6:6" s="83" customFormat="1" x14ac:dyDescent="0.25">
      <c r="F699" s="110"/>
    </row>
    <row r="700" spans="6:6" s="83" customFormat="1" x14ac:dyDescent="0.25">
      <c r="F700" s="110"/>
    </row>
    <row r="701" spans="6:6" s="83" customFormat="1" x14ac:dyDescent="0.25">
      <c r="F701" s="110"/>
    </row>
    <row r="702" spans="6:6" s="83" customFormat="1" x14ac:dyDescent="0.25">
      <c r="F702" s="110"/>
    </row>
    <row r="703" spans="6:6" s="83" customFormat="1" x14ac:dyDescent="0.25">
      <c r="F703" s="110"/>
    </row>
    <row r="704" spans="6:6" s="83" customFormat="1" x14ac:dyDescent="0.25">
      <c r="F704" s="110"/>
    </row>
    <row r="705" spans="6:6" s="83" customFormat="1" x14ac:dyDescent="0.25">
      <c r="F705" s="110"/>
    </row>
    <row r="706" spans="6:6" s="83" customFormat="1" x14ac:dyDescent="0.25">
      <c r="F706" s="110"/>
    </row>
    <row r="707" spans="6:6" s="83" customFormat="1" x14ac:dyDescent="0.25">
      <c r="F707" s="110"/>
    </row>
    <row r="708" spans="6:6" s="83" customFormat="1" x14ac:dyDescent="0.25">
      <c r="F708" s="110"/>
    </row>
    <row r="709" spans="6:6" s="83" customFormat="1" x14ac:dyDescent="0.25">
      <c r="F709" s="110"/>
    </row>
    <row r="710" spans="6:6" s="83" customFormat="1" x14ac:dyDescent="0.25">
      <c r="F710" s="110"/>
    </row>
    <row r="711" spans="6:6" s="83" customFormat="1" x14ac:dyDescent="0.25">
      <c r="F711" s="110"/>
    </row>
    <row r="712" spans="6:6" s="83" customFormat="1" x14ac:dyDescent="0.25">
      <c r="F712" s="110"/>
    </row>
    <row r="713" spans="6:6" s="83" customFormat="1" x14ac:dyDescent="0.25">
      <c r="F713" s="110"/>
    </row>
    <row r="714" spans="6:6" s="83" customFormat="1" x14ac:dyDescent="0.25">
      <c r="F714" s="110"/>
    </row>
    <row r="715" spans="6:6" s="83" customFormat="1" x14ac:dyDescent="0.25">
      <c r="F715" s="110"/>
    </row>
    <row r="716" spans="6:6" s="83" customFormat="1" x14ac:dyDescent="0.25">
      <c r="F716" s="110"/>
    </row>
    <row r="717" spans="6:6" s="83" customFormat="1" x14ac:dyDescent="0.25">
      <c r="F717" s="110"/>
    </row>
    <row r="718" spans="6:6" s="83" customFormat="1" x14ac:dyDescent="0.25">
      <c r="F718" s="110"/>
    </row>
    <row r="719" spans="6:6" s="83" customFormat="1" x14ac:dyDescent="0.25">
      <c r="F719" s="110"/>
    </row>
    <row r="720" spans="6:6" s="83" customFormat="1" x14ac:dyDescent="0.25">
      <c r="F720" s="110"/>
    </row>
    <row r="721" spans="6:6" s="83" customFormat="1" x14ac:dyDescent="0.25">
      <c r="F721" s="110"/>
    </row>
    <row r="722" spans="6:6" s="83" customFormat="1" x14ac:dyDescent="0.25">
      <c r="F722" s="110"/>
    </row>
    <row r="723" spans="6:6" s="83" customFormat="1" x14ac:dyDescent="0.25">
      <c r="F723" s="110"/>
    </row>
    <row r="724" spans="6:6" s="83" customFormat="1" x14ac:dyDescent="0.25">
      <c r="F724" s="110"/>
    </row>
    <row r="725" spans="6:6" s="83" customFormat="1" x14ac:dyDescent="0.25">
      <c r="F725" s="110"/>
    </row>
    <row r="726" spans="6:6" s="83" customFormat="1" x14ac:dyDescent="0.25">
      <c r="F726" s="110"/>
    </row>
    <row r="727" spans="6:6" s="83" customFormat="1" x14ac:dyDescent="0.25">
      <c r="F727" s="110"/>
    </row>
    <row r="728" spans="6:6" s="83" customFormat="1" x14ac:dyDescent="0.25">
      <c r="F728" s="110"/>
    </row>
    <row r="729" spans="6:6" s="83" customFormat="1" x14ac:dyDescent="0.25">
      <c r="F729" s="110"/>
    </row>
    <row r="730" spans="6:6" s="83" customFormat="1" x14ac:dyDescent="0.25">
      <c r="F730" s="110"/>
    </row>
    <row r="731" spans="6:6" s="83" customFormat="1" x14ac:dyDescent="0.25">
      <c r="F731" s="110"/>
    </row>
    <row r="732" spans="6:6" s="83" customFormat="1" x14ac:dyDescent="0.25">
      <c r="F732" s="110"/>
    </row>
    <row r="733" spans="6:6" s="83" customFormat="1" x14ac:dyDescent="0.25">
      <c r="F733" s="110"/>
    </row>
    <row r="734" spans="6:6" s="83" customFormat="1" x14ac:dyDescent="0.25">
      <c r="F734" s="110"/>
    </row>
    <row r="735" spans="6:6" s="83" customFormat="1" x14ac:dyDescent="0.25">
      <c r="F735" s="110"/>
    </row>
    <row r="736" spans="6:6" s="83" customFormat="1" x14ac:dyDescent="0.25">
      <c r="F736" s="110"/>
    </row>
    <row r="737" spans="6:6" s="83" customFormat="1" x14ac:dyDescent="0.25">
      <c r="F737" s="110"/>
    </row>
    <row r="738" spans="6:6" s="83" customFormat="1" x14ac:dyDescent="0.25">
      <c r="F738" s="110"/>
    </row>
    <row r="739" spans="6:6" s="83" customFormat="1" x14ac:dyDescent="0.25">
      <c r="F739" s="110"/>
    </row>
    <row r="740" spans="6:6" s="83" customFormat="1" x14ac:dyDescent="0.25">
      <c r="F740" s="110"/>
    </row>
    <row r="741" spans="6:6" s="83" customFormat="1" x14ac:dyDescent="0.25">
      <c r="F741" s="110"/>
    </row>
    <row r="742" spans="6:6" s="83" customFormat="1" x14ac:dyDescent="0.25">
      <c r="F742" s="110"/>
    </row>
    <row r="743" spans="6:6" s="83" customFormat="1" x14ac:dyDescent="0.25">
      <c r="F743" s="110"/>
    </row>
    <row r="744" spans="6:6" s="83" customFormat="1" x14ac:dyDescent="0.25">
      <c r="F744" s="110"/>
    </row>
    <row r="745" spans="6:6" s="83" customFormat="1" x14ac:dyDescent="0.25">
      <c r="F745" s="110"/>
    </row>
    <row r="746" spans="6:6" s="83" customFormat="1" x14ac:dyDescent="0.25">
      <c r="F746" s="110"/>
    </row>
    <row r="747" spans="6:6" s="83" customFormat="1" x14ac:dyDescent="0.25">
      <c r="F747" s="110"/>
    </row>
    <row r="748" spans="6:6" s="83" customFormat="1" x14ac:dyDescent="0.25">
      <c r="F748" s="110"/>
    </row>
    <row r="749" spans="6:6" s="83" customFormat="1" x14ac:dyDescent="0.25">
      <c r="F749" s="110"/>
    </row>
    <row r="750" spans="6:6" s="83" customFormat="1" x14ac:dyDescent="0.25">
      <c r="F750" s="110"/>
    </row>
    <row r="751" spans="6:6" s="83" customFormat="1" x14ac:dyDescent="0.25">
      <c r="F751" s="110"/>
    </row>
    <row r="752" spans="6:6" s="83" customFormat="1" x14ac:dyDescent="0.25">
      <c r="F752" s="110"/>
    </row>
    <row r="753" spans="6:6" s="83" customFormat="1" x14ac:dyDescent="0.25">
      <c r="F753" s="110"/>
    </row>
    <row r="754" spans="6:6" s="83" customFormat="1" x14ac:dyDescent="0.25">
      <c r="F754" s="110"/>
    </row>
    <row r="755" spans="6:6" s="83" customFormat="1" x14ac:dyDescent="0.25">
      <c r="F755" s="110"/>
    </row>
    <row r="756" spans="6:6" s="83" customFormat="1" x14ac:dyDescent="0.25">
      <c r="F756" s="110"/>
    </row>
    <row r="757" spans="6:6" s="83" customFormat="1" x14ac:dyDescent="0.25">
      <c r="F757" s="110"/>
    </row>
    <row r="758" spans="6:6" s="83" customFormat="1" x14ac:dyDescent="0.25">
      <c r="F758" s="110"/>
    </row>
    <row r="759" spans="6:6" s="83" customFormat="1" x14ac:dyDescent="0.25">
      <c r="F759" s="110"/>
    </row>
    <row r="760" spans="6:6" s="83" customFormat="1" x14ac:dyDescent="0.25">
      <c r="F760" s="110"/>
    </row>
    <row r="761" spans="6:6" s="83" customFormat="1" x14ac:dyDescent="0.25">
      <c r="F761" s="110"/>
    </row>
    <row r="762" spans="6:6" s="83" customFormat="1" x14ac:dyDescent="0.25">
      <c r="F762" s="110"/>
    </row>
    <row r="763" spans="6:6" s="83" customFormat="1" x14ac:dyDescent="0.25">
      <c r="F763" s="110"/>
    </row>
    <row r="764" spans="6:6" s="83" customFormat="1" x14ac:dyDescent="0.25">
      <c r="F764" s="110"/>
    </row>
    <row r="765" spans="6:6" s="83" customFormat="1" x14ac:dyDescent="0.25">
      <c r="F765" s="110"/>
    </row>
    <row r="766" spans="6:6" s="83" customFormat="1" x14ac:dyDescent="0.25">
      <c r="F766" s="110"/>
    </row>
    <row r="767" spans="6:6" s="83" customFormat="1" x14ac:dyDescent="0.25">
      <c r="F767" s="110"/>
    </row>
    <row r="768" spans="6:6" s="83" customFormat="1" x14ac:dyDescent="0.25">
      <c r="F768" s="110"/>
    </row>
    <row r="769" spans="6:6" s="83" customFormat="1" x14ac:dyDescent="0.25">
      <c r="F769" s="110"/>
    </row>
    <row r="770" spans="6:6" s="83" customFormat="1" x14ac:dyDescent="0.25">
      <c r="F770" s="110"/>
    </row>
    <row r="771" spans="6:6" s="83" customFormat="1" x14ac:dyDescent="0.25">
      <c r="F771" s="110"/>
    </row>
    <row r="772" spans="6:6" s="83" customFormat="1" x14ac:dyDescent="0.25">
      <c r="F772" s="110"/>
    </row>
    <row r="773" spans="6:6" s="83" customFormat="1" x14ac:dyDescent="0.25">
      <c r="F773" s="110"/>
    </row>
    <row r="774" spans="6:6" s="83" customFormat="1" x14ac:dyDescent="0.25">
      <c r="F774" s="110"/>
    </row>
    <row r="775" spans="6:6" s="83" customFormat="1" x14ac:dyDescent="0.25">
      <c r="F775" s="110"/>
    </row>
    <row r="776" spans="6:6" s="83" customFormat="1" x14ac:dyDescent="0.25">
      <c r="F776" s="110"/>
    </row>
    <row r="777" spans="6:6" s="83" customFormat="1" x14ac:dyDescent="0.25">
      <c r="F777" s="110"/>
    </row>
    <row r="778" spans="6:6" s="83" customFormat="1" x14ac:dyDescent="0.25">
      <c r="F778" s="110"/>
    </row>
    <row r="779" spans="6:6" s="83" customFormat="1" x14ac:dyDescent="0.25">
      <c r="F779" s="110"/>
    </row>
    <row r="780" spans="6:6" s="83" customFormat="1" x14ac:dyDescent="0.25">
      <c r="F780" s="110"/>
    </row>
    <row r="781" spans="6:6" s="83" customFormat="1" x14ac:dyDescent="0.25">
      <c r="F781" s="110"/>
    </row>
    <row r="782" spans="6:6" s="83" customFormat="1" x14ac:dyDescent="0.25">
      <c r="F782" s="110"/>
    </row>
    <row r="783" spans="6:6" s="83" customFormat="1" x14ac:dyDescent="0.25">
      <c r="F783" s="110"/>
    </row>
    <row r="784" spans="6:6" s="83" customFormat="1" x14ac:dyDescent="0.25">
      <c r="F784" s="110"/>
    </row>
    <row r="785" spans="6:6" s="83" customFormat="1" x14ac:dyDescent="0.25">
      <c r="F785" s="110"/>
    </row>
    <row r="786" spans="6:6" s="83" customFormat="1" x14ac:dyDescent="0.25">
      <c r="F786" s="110"/>
    </row>
    <row r="787" spans="6:6" s="83" customFormat="1" x14ac:dyDescent="0.25">
      <c r="F787" s="110"/>
    </row>
    <row r="788" spans="6:6" s="83" customFormat="1" x14ac:dyDescent="0.25">
      <c r="F788" s="110"/>
    </row>
    <row r="789" spans="6:6" s="83" customFormat="1" x14ac:dyDescent="0.25">
      <c r="F789" s="110"/>
    </row>
    <row r="790" spans="6:6" s="83" customFormat="1" x14ac:dyDescent="0.25">
      <c r="F790" s="110"/>
    </row>
    <row r="791" spans="6:6" s="83" customFormat="1" x14ac:dyDescent="0.25">
      <c r="F791" s="110"/>
    </row>
    <row r="792" spans="6:6" s="83" customFormat="1" x14ac:dyDescent="0.25">
      <c r="F792" s="110"/>
    </row>
    <row r="793" spans="6:6" s="83" customFormat="1" x14ac:dyDescent="0.25">
      <c r="F793" s="110"/>
    </row>
    <row r="794" spans="6:6" s="83" customFormat="1" x14ac:dyDescent="0.25">
      <c r="F794" s="110"/>
    </row>
    <row r="795" spans="6:6" s="83" customFormat="1" x14ac:dyDescent="0.25">
      <c r="F795" s="110"/>
    </row>
    <row r="796" spans="6:6" s="83" customFormat="1" x14ac:dyDescent="0.25">
      <c r="F796" s="110"/>
    </row>
    <row r="797" spans="6:6" s="83" customFormat="1" x14ac:dyDescent="0.25">
      <c r="F797" s="110"/>
    </row>
    <row r="798" spans="6:6" s="83" customFormat="1" x14ac:dyDescent="0.25">
      <c r="F798" s="110"/>
    </row>
    <row r="799" spans="6:6" s="83" customFormat="1" x14ac:dyDescent="0.25">
      <c r="F799" s="110"/>
    </row>
    <row r="800" spans="6:6" s="83" customFormat="1" x14ac:dyDescent="0.25">
      <c r="F800" s="110"/>
    </row>
    <row r="801" spans="6:6" s="83" customFormat="1" x14ac:dyDescent="0.25">
      <c r="F801" s="110"/>
    </row>
    <row r="802" spans="6:6" s="83" customFormat="1" x14ac:dyDescent="0.25">
      <c r="F802" s="110"/>
    </row>
    <row r="803" spans="6:6" s="83" customFormat="1" x14ac:dyDescent="0.25">
      <c r="F803" s="110"/>
    </row>
    <row r="804" spans="6:6" s="83" customFormat="1" x14ac:dyDescent="0.25">
      <c r="F804" s="110"/>
    </row>
    <row r="805" spans="6:6" s="83" customFormat="1" x14ac:dyDescent="0.25">
      <c r="F805" s="110"/>
    </row>
    <row r="806" spans="6:6" s="83" customFormat="1" x14ac:dyDescent="0.25">
      <c r="F806" s="110"/>
    </row>
    <row r="807" spans="6:6" s="83" customFormat="1" x14ac:dyDescent="0.25">
      <c r="F807" s="110"/>
    </row>
    <row r="808" spans="6:6" s="83" customFormat="1" x14ac:dyDescent="0.25">
      <c r="F808" s="110"/>
    </row>
    <row r="809" spans="6:6" s="83" customFormat="1" x14ac:dyDescent="0.25">
      <c r="F809" s="110"/>
    </row>
    <row r="810" spans="6:6" s="83" customFormat="1" x14ac:dyDescent="0.25">
      <c r="F810" s="110"/>
    </row>
    <row r="811" spans="6:6" s="83" customFormat="1" x14ac:dyDescent="0.25">
      <c r="F811" s="110"/>
    </row>
    <row r="812" spans="6:6" s="83" customFormat="1" x14ac:dyDescent="0.25">
      <c r="F812" s="110"/>
    </row>
    <row r="813" spans="6:6" s="83" customFormat="1" x14ac:dyDescent="0.25">
      <c r="F813" s="110"/>
    </row>
    <row r="814" spans="6:6" s="83" customFormat="1" x14ac:dyDescent="0.25">
      <c r="F814" s="110"/>
    </row>
    <row r="815" spans="6:6" s="83" customFormat="1" x14ac:dyDescent="0.25">
      <c r="F815" s="110"/>
    </row>
    <row r="816" spans="6:6" s="83" customFormat="1" x14ac:dyDescent="0.25">
      <c r="F816" s="110"/>
    </row>
    <row r="817" spans="6:6" s="83" customFormat="1" x14ac:dyDescent="0.25">
      <c r="F817" s="110"/>
    </row>
    <row r="818" spans="6:6" s="83" customFormat="1" x14ac:dyDescent="0.25">
      <c r="F818" s="110"/>
    </row>
    <row r="819" spans="6:6" s="83" customFormat="1" x14ac:dyDescent="0.25">
      <c r="F819" s="110"/>
    </row>
    <row r="820" spans="6:6" s="83" customFormat="1" x14ac:dyDescent="0.25">
      <c r="F820" s="110"/>
    </row>
    <row r="821" spans="6:6" s="83" customFormat="1" x14ac:dyDescent="0.25">
      <c r="F821" s="110"/>
    </row>
    <row r="822" spans="6:6" s="83" customFormat="1" x14ac:dyDescent="0.25">
      <c r="F822" s="110"/>
    </row>
    <row r="823" spans="6:6" s="83" customFormat="1" x14ac:dyDescent="0.25">
      <c r="F823" s="110"/>
    </row>
    <row r="824" spans="6:6" s="83" customFormat="1" x14ac:dyDescent="0.25">
      <c r="F824" s="110"/>
    </row>
    <row r="825" spans="6:6" s="83" customFormat="1" x14ac:dyDescent="0.25">
      <c r="F825" s="110"/>
    </row>
    <row r="826" spans="6:6" s="83" customFormat="1" x14ac:dyDescent="0.25">
      <c r="F826" s="110"/>
    </row>
    <row r="827" spans="6:6" s="83" customFormat="1" x14ac:dyDescent="0.25">
      <c r="F827" s="110"/>
    </row>
    <row r="828" spans="6:6" s="83" customFormat="1" x14ac:dyDescent="0.25">
      <c r="F828" s="110"/>
    </row>
    <row r="829" spans="6:6" s="83" customFormat="1" x14ac:dyDescent="0.25">
      <c r="F829" s="110"/>
    </row>
    <row r="830" spans="6:6" s="83" customFormat="1" x14ac:dyDescent="0.25">
      <c r="F830" s="110"/>
    </row>
    <row r="831" spans="6:6" s="83" customFormat="1" x14ac:dyDescent="0.25">
      <c r="F831" s="110"/>
    </row>
    <row r="832" spans="6:6" s="83" customFormat="1" x14ac:dyDescent="0.25">
      <c r="F832" s="110"/>
    </row>
    <row r="833" spans="6:6" s="83" customFormat="1" x14ac:dyDescent="0.25">
      <c r="F833" s="110"/>
    </row>
    <row r="834" spans="6:6" s="83" customFormat="1" x14ac:dyDescent="0.25">
      <c r="F834" s="110"/>
    </row>
    <row r="835" spans="6:6" s="83" customFormat="1" x14ac:dyDescent="0.25">
      <c r="F835" s="110"/>
    </row>
    <row r="836" spans="6:6" s="83" customFormat="1" x14ac:dyDescent="0.25">
      <c r="F836" s="110"/>
    </row>
    <row r="837" spans="6:6" s="83" customFormat="1" x14ac:dyDescent="0.25">
      <c r="F837" s="110"/>
    </row>
    <row r="838" spans="6:6" s="83" customFormat="1" x14ac:dyDescent="0.25">
      <c r="F838" s="110"/>
    </row>
    <row r="839" spans="6:6" s="83" customFormat="1" x14ac:dyDescent="0.25">
      <c r="F839" s="110"/>
    </row>
    <row r="840" spans="6:6" s="83" customFormat="1" x14ac:dyDescent="0.25">
      <c r="F840" s="110"/>
    </row>
    <row r="841" spans="6:6" s="83" customFormat="1" x14ac:dyDescent="0.25">
      <c r="F841" s="110"/>
    </row>
    <row r="842" spans="6:6" s="83" customFormat="1" x14ac:dyDescent="0.25">
      <c r="F842" s="110"/>
    </row>
    <row r="843" spans="6:6" s="83" customFormat="1" x14ac:dyDescent="0.25">
      <c r="F843" s="110"/>
    </row>
    <row r="844" spans="6:6" s="83" customFormat="1" x14ac:dyDescent="0.25">
      <c r="F844" s="110"/>
    </row>
    <row r="845" spans="6:6" s="83" customFormat="1" x14ac:dyDescent="0.25">
      <c r="F845" s="110"/>
    </row>
    <row r="846" spans="6:6" s="83" customFormat="1" x14ac:dyDescent="0.25">
      <c r="F846" s="110"/>
    </row>
    <row r="847" spans="6:6" s="83" customFormat="1" x14ac:dyDescent="0.25">
      <c r="F847" s="110"/>
    </row>
    <row r="848" spans="6:6" s="83" customFormat="1" x14ac:dyDescent="0.25">
      <c r="F848" s="110"/>
    </row>
    <row r="849" spans="6:6" s="83" customFormat="1" x14ac:dyDescent="0.25">
      <c r="F849" s="110"/>
    </row>
    <row r="850" spans="6:6" s="83" customFormat="1" x14ac:dyDescent="0.25">
      <c r="F850" s="110"/>
    </row>
    <row r="851" spans="6:6" s="83" customFormat="1" x14ac:dyDescent="0.25">
      <c r="F851" s="110"/>
    </row>
    <row r="852" spans="6:6" s="83" customFormat="1" x14ac:dyDescent="0.25">
      <c r="F852" s="110"/>
    </row>
    <row r="853" spans="6:6" s="83" customFormat="1" x14ac:dyDescent="0.25">
      <c r="F853" s="110"/>
    </row>
    <row r="854" spans="6:6" s="83" customFormat="1" x14ac:dyDescent="0.25">
      <c r="F854" s="110"/>
    </row>
    <row r="855" spans="6:6" s="83" customFormat="1" x14ac:dyDescent="0.25">
      <c r="F855" s="110"/>
    </row>
    <row r="856" spans="6:6" s="83" customFormat="1" x14ac:dyDescent="0.25">
      <c r="F856" s="110"/>
    </row>
    <row r="857" spans="6:6" s="83" customFormat="1" x14ac:dyDescent="0.25">
      <c r="F857" s="110"/>
    </row>
    <row r="858" spans="6:6" s="83" customFormat="1" x14ac:dyDescent="0.25">
      <c r="F858" s="110"/>
    </row>
    <row r="859" spans="6:6" s="83" customFormat="1" x14ac:dyDescent="0.25">
      <c r="F859" s="110"/>
    </row>
    <row r="860" spans="6:6" s="83" customFormat="1" x14ac:dyDescent="0.25">
      <c r="F860" s="110"/>
    </row>
    <row r="861" spans="6:6" s="83" customFormat="1" x14ac:dyDescent="0.25">
      <c r="F861" s="110"/>
    </row>
    <row r="862" spans="6:6" s="83" customFormat="1" x14ac:dyDescent="0.25">
      <c r="F862" s="110"/>
    </row>
    <row r="863" spans="6:6" s="83" customFormat="1" x14ac:dyDescent="0.25">
      <c r="F863" s="110"/>
    </row>
    <row r="864" spans="6:6" s="83" customFormat="1" x14ac:dyDescent="0.25">
      <c r="F864" s="110"/>
    </row>
    <row r="865" spans="6:6" s="83" customFormat="1" x14ac:dyDescent="0.25">
      <c r="F865" s="110"/>
    </row>
    <row r="866" spans="6:6" s="83" customFormat="1" x14ac:dyDescent="0.25">
      <c r="F866" s="110"/>
    </row>
    <row r="867" spans="6:6" s="83" customFormat="1" x14ac:dyDescent="0.25">
      <c r="F867" s="110"/>
    </row>
    <row r="868" spans="6:6" s="83" customFormat="1" x14ac:dyDescent="0.25">
      <c r="F868" s="110"/>
    </row>
    <row r="869" spans="6:6" s="83" customFormat="1" x14ac:dyDescent="0.25">
      <c r="F869" s="110"/>
    </row>
    <row r="870" spans="6:6" s="83" customFormat="1" x14ac:dyDescent="0.25">
      <c r="F870" s="110"/>
    </row>
    <row r="871" spans="6:6" s="83" customFormat="1" x14ac:dyDescent="0.25">
      <c r="F871" s="110"/>
    </row>
    <row r="872" spans="6:6" s="83" customFormat="1" x14ac:dyDescent="0.25">
      <c r="F872" s="110"/>
    </row>
    <row r="873" spans="6:6" s="83" customFormat="1" x14ac:dyDescent="0.25">
      <c r="F873" s="110"/>
    </row>
    <row r="874" spans="6:6" s="83" customFormat="1" x14ac:dyDescent="0.25">
      <c r="F874" s="110"/>
    </row>
    <row r="875" spans="6:6" s="83" customFormat="1" x14ac:dyDescent="0.25">
      <c r="F875" s="110"/>
    </row>
    <row r="876" spans="6:6" s="83" customFormat="1" x14ac:dyDescent="0.25">
      <c r="F876" s="110"/>
    </row>
    <row r="877" spans="6:6" s="83" customFormat="1" x14ac:dyDescent="0.25">
      <c r="F877" s="110"/>
    </row>
    <row r="878" spans="6:6" s="83" customFormat="1" x14ac:dyDescent="0.25">
      <c r="F878" s="110"/>
    </row>
    <row r="879" spans="6:6" s="83" customFormat="1" x14ac:dyDescent="0.25">
      <c r="F879" s="110"/>
    </row>
    <row r="880" spans="6:6" s="83" customFormat="1" x14ac:dyDescent="0.25">
      <c r="F880" s="110"/>
    </row>
    <row r="881" spans="6:6" s="83" customFormat="1" x14ac:dyDescent="0.25">
      <c r="F881" s="110"/>
    </row>
    <row r="882" spans="6:6" s="83" customFormat="1" x14ac:dyDescent="0.25">
      <c r="F882" s="110"/>
    </row>
    <row r="883" spans="6:6" s="83" customFormat="1" x14ac:dyDescent="0.25">
      <c r="F883" s="110"/>
    </row>
    <row r="884" spans="6:6" s="83" customFormat="1" x14ac:dyDescent="0.25">
      <c r="F884" s="110"/>
    </row>
    <row r="885" spans="6:6" s="83" customFormat="1" x14ac:dyDescent="0.25">
      <c r="F885" s="110"/>
    </row>
    <row r="886" spans="6:6" s="83" customFormat="1" x14ac:dyDescent="0.25">
      <c r="F886" s="110"/>
    </row>
    <row r="887" spans="6:6" s="83" customFormat="1" x14ac:dyDescent="0.25">
      <c r="F887" s="110"/>
    </row>
    <row r="888" spans="6:6" s="83" customFormat="1" x14ac:dyDescent="0.25">
      <c r="F888" s="110"/>
    </row>
    <row r="889" spans="6:6" s="83" customFormat="1" x14ac:dyDescent="0.25">
      <c r="F889" s="110"/>
    </row>
    <row r="890" spans="6:6" s="83" customFormat="1" x14ac:dyDescent="0.25">
      <c r="F890" s="110"/>
    </row>
    <row r="891" spans="6:6" s="83" customFormat="1" x14ac:dyDescent="0.25">
      <c r="F891" s="110"/>
    </row>
    <row r="892" spans="6:6" s="83" customFormat="1" x14ac:dyDescent="0.25">
      <c r="F892" s="110"/>
    </row>
    <row r="893" spans="6:6" s="83" customFormat="1" x14ac:dyDescent="0.25">
      <c r="F893" s="110"/>
    </row>
    <row r="894" spans="6:6" s="83" customFormat="1" x14ac:dyDescent="0.25">
      <c r="F894" s="110"/>
    </row>
    <row r="895" spans="6:6" s="83" customFormat="1" x14ac:dyDescent="0.25">
      <c r="F895" s="110"/>
    </row>
    <row r="896" spans="6:6" s="83" customFormat="1" x14ac:dyDescent="0.25">
      <c r="F896" s="110"/>
    </row>
    <row r="897" spans="6:6" s="83" customFormat="1" x14ac:dyDescent="0.25">
      <c r="F897" s="110"/>
    </row>
    <row r="898" spans="6:6" s="83" customFormat="1" x14ac:dyDescent="0.25">
      <c r="F898" s="110"/>
    </row>
    <row r="899" spans="6:6" s="83" customFormat="1" x14ac:dyDescent="0.25">
      <c r="F899" s="110"/>
    </row>
    <row r="900" spans="6:6" s="83" customFormat="1" x14ac:dyDescent="0.25">
      <c r="F900" s="110"/>
    </row>
    <row r="901" spans="6:6" s="83" customFormat="1" x14ac:dyDescent="0.25">
      <c r="F901" s="110"/>
    </row>
    <row r="902" spans="6:6" s="83" customFormat="1" x14ac:dyDescent="0.25">
      <c r="F902" s="110"/>
    </row>
    <row r="903" spans="6:6" s="83" customFormat="1" x14ac:dyDescent="0.25">
      <c r="F903" s="110"/>
    </row>
    <row r="904" spans="6:6" s="83" customFormat="1" x14ac:dyDescent="0.25">
      <c r="F904" s="110"/>
    </row>
    <row r="905" spans="6:6" s="83" customFormat="1" x14ac:dyDescent="0.25">
      <c r="F905" s="110"/>
    </row>
    <row r="906" spans="6:6" s="83" customFormat="1" x14ac:dyDescent="0.25">
      <c r="F906" s="110"/>
    </row>
    <row r="907" spans="6:6" s="83" customFormat="1" x14ac:dyDescent="0.25">
      <c r="F907" s="110"/>
    </row>
    <row r="908" spans="6:6" s="83" customFormat="1" x14ac:dyDescent="0.25">
      <c r="F908" s="110"/>
    </row>
    <row r="909" spans="6:6" s="83" customFormat="1" x14ac:dyDescent="0.25">
      <c r="F909" s="110"/>
    </row>
    <row r="910" spans="6:6" s="83" customFormat="1" x14ac:dyDescent="0.25">
      <c r="F910" s="110"/>
    </row>
    <row r="911" spans="6:6" s="83" customFormat="1" x14ac:dyDescent="0.25">
      <c r="F911" s="110"/>
    </row>
    <row r="912" spans="6:6" s="83" customFormat="1" x14ac:dyDescent="0.25">
      <c r="F912" s="110"/>
    </row>
    <row r="913" spans="6:6" s="83" customFormat="1" x14ac:dyDescent="0.25">
      <c r="F913" s="110"/>
    </row>
    <row r="914" spans="6:6" s="83" customFormat="1" x14ac:dyDescent="0.25">
      <c r="F914" s="110"/>
    </row>
    <row r="915" spans="6:6" s="83" customFormat="1" x14ac:dyDescent="0.25">
      <c r="F915" s="110"/>
    </row>
    <row r="916" spans="6:6" s="83" customFormat="1" x14ac:dyDescent="0.25">
      <c r="F916" s="110"/>
    </row>
    <row r="917" spans="6:6" s="83" customFormat="1" x14ac:dyDescent="0.25">
      <c r="F917" s="110"/>
    </row>
    <row r="918" spans="6:6" s="83" customFormat="1" x14ac:dyDescent="0.25">
      <c r="F918" s="110"/>
    </row>
    <row r="919" spans="6:6" s="83" customFormat="1" x14ac:dyDescent="0.25">
      <c r="F919" s="110"/>
    </row>
    <row r="920" spans="6:6" s="83" customFormat="1" x14ac:dyDescent="0.25">
      <c r="F920" s="110"/>
    </row>
    <row r="921" spans="6:6" s="83" customFormat="1" x14ac:dyDescent="0.25">
      <c r="F921" s="110"/>
    </row>
    <row r="922" spans="6:6" s="83" customFormat="1" x14ac:dyDescent="0.25">
      <c r="F922" s="110"/>
    </row>
    <row r="923" spans="6:6" s="83" customFormat="1" x14ac:dyDescent="0.25">
      <c r="F923" s="110"/>
    </row>
    <row r="924" spans="6:6" s="83" customFormat="1" x14ac:dyDescent="0.25">
      <c r="F924" s="110"/>
    </row>
    <row r="925" spans="6:6" s="83" customFormat="1" x14ac:dyDescent="0.25">
      <c r="F925" s="110"/>
    </row>
    <row r="926" spans="6:6" s="83" customFormat="1" x14ac:dyDescent="0.25">
      <c r="F926" s="110"/>
    </row>
    <row r="927" spans="6:6" s="83" customFormat="1" x14ac:dyDescent="0.25">
      <c r="F927" s="110"/>
    </row>
    <row r="928" spans="6:6" s="83" customFormat="1" x14ac:dyDescent="0.25">
      <c r="F928" s="110"/>
    </row>
    <row r="929" spans="6:6" s="83" customFormat="1" x14ac:dyDescent="0.25">
      <c r="F929" s="110"/>
    </row>
    <row r="930" spans="6:6" s="83" customFormat="1" x14ac:dyDescent="0.25">
      <c r="F930" s="110"/>
    </row>
    <row r="931" spans="6:6" s="83" customFormat="1" x14ac:dyDescent="0.25">
      <c r="F931" s="110"/>
    </row>
    <row r="932" spans="6:6" s="83" customFormat="1" x14ac:dyDescent="0.25">
      <c r="F932" s="110"/>
    </row>
    <row r="933" spans="6:6" s="83" customFormat="1" x14ac:dyDescent="0.25">
      <c r="F933" s="110"/>
    </row>
    <row r="934" spans="6:6" s="83" customFormat="1" x14ac:dyDescent="0.25">
      <c r="F934" s="110"/>
    </row>
    <row r="935" spans="6:6" s="83" customFormat="1" x14ac:dyDescent="0.25">
      <c r="F935" s="110"/>
    </row>
    <row r="936" spans="6:6" s="83" customFormat="1" x14ac:dyDescent="0.25">
      <c r="F936" s="110"/>
    </row>
    <row r="937" spans="6:6" s="83" customFormat="1" x14ac:dyDescent="0.25">
      <c r="F937" s="110"/>
    </row>
    <row r="938" spans="6:6" s="83" customFormat="1" x14ac:dyDescent="0.25">
      <c r="F938" s="110"/>
    </row>
    <row r="939" spans="6:6" s="83" customFormat="1" x14ac:dyDescent="0.25">
      <c r="F939" s="110"/>
    </row>
    <row r="940" spans="6:6" s="83" customFormat="1" x14ac:dyDescent="0.25">
      <c r="F940" s="110"/>
    </row>
    <row r="941" spans="6:6" s="83" customFormat="1" x14ac:dyDescent="0.25">
      <c r="F941" s="110"/>
    </row>
    <row r="942" spans="6:6" s="83" customFormat="1" x14ac:dyDescent="0.25">
      <c r="F942" s="110"/>
    </row>
    <row r="943" spans="6:6" s="83" customFormat="1" x14ac:dyDescent="0.25">
      <c r="F943" s="110"/>
    </row>
    <row r="944" spans="6:6" s="83" customFormat="1" x14ac:dyDescent="0.25">
      <c r="F944" s="110"/>
    </row>
    <row r="945" spans="6:6" s="83" customFormat="1" x14ac:dyDescent="0.25">
      <c r="F945" s="110"/>
    </row>
    <row r="946" spans="6:6" s="83" customFormat="1" x14ac:dyDescent="0.25">
      <c r="F946" s="110"/>
    </row>
    <row r="947" spans="6:6" s="83" customFormat="1" x14ac:dyDescent="0.25">
      <c r="F947" s="110"/>
    </row>
    <row r="948" spans="6:6" s="83" customFormat="1" x14ac:dyDescent="0.25">
      <c r="F948" s="110"/>
    </row>
    <row r="949" spans="6:6" s="83" customFormat="1" x14ac:dyDescent="0.25">
      <c r="F949" s="110"/>
    </row>
    <row r="950" spans="6:6" s="83" customFormat="1" x14ac:dyDescent="0.25">
      <c r="F950" s="110"/>
    </row>
    <row r="951" spans="6:6" s="83" customFormat="1" x14ac:dyDescent="0.25">
      <c r="F951" s="110"/>
    </row>
    <row r="952" spans="6:6" s="83" customFormat="1" x14ac:dyDescent="0.25">
      <c r="F952" s="110"/>
    </row>
    <row r="953" spans="6:6" s="83" customFormat="1" x14ac:dyDescent="0.25">
      <c r="F953" s="110"/>
    </row>
    <row r="954" spans="6:6" s="83" customFormat="1" x14ac:dyDescent="0.25">
      <c r="F954" s="110"/>
    </row>
    <row r="955" spans="6:6" s="83" customFormat="1" x14ac:dyDescent="0.25">
      <c r="F955" s="110"/>
    </row>
    <row r="956" spans="6:6" s="83" customFormat="1" x14ac:dyDescent="0.25">
      <c r="F956" s="110"/>
    </row>
    <row r="957" spans="6:6" s="83" customFormat="1" x14ac:dyDescent="0.25">
      <c r="F957" s="110"/>
    </row>
    <row r="958" spans="6:6" s="83" customFormat="1" x14ac:dyDescent="0.25">
      <c r="F958" s="110"/>
    </row>
    <row r="959" spans="6:6" s="83" customFormat="1" x14ac:dyDescent="0.25">
      <c r="F959" s="110"/>
    </row>
    <row r="960" spans="6:6" s="83" customFormat="1" x14ac:dyDescent="0.25">
      <c r="F960" s="110"/>
    </row>
    <row r="961" spans="6:6" s="83" customFormat="1" x14ac:dyDescent="0.25">
      <c r="F961" s="110"/>
    </row>
    <row r="962" spans="6:6" s="83" customFormat="1" x14ac:dyDescent="0.25">
      <c r="F962" s="110"/>
    </row>
    <row r="963" spans="6:6" s="83" customFormat="1" x14ac:dyDescent="0.25">
      <c r="F963" s="110"/>
    </row>
    <row r="964" spans="6:6" s="83" customFormat="1" x14ac:dyDescent="0.25">
      <c r="F964" s="110"/>
    </row>
    <row r="965" spans="6:6" s="83" customFormat="1" x14ac:dyDescent="0.25">
      <c r="F965" s="110"/>
    </row>
    <row r="966" spans="6:6" s="83" customFormat="1" x14ac:dyDescent="0.25">
      <c r="F966" s="110"/>
    </row>
    <row r="967" spans="6:6" s="83" customFormat="1" x14ac:dyDescent="0.25">
      <c r="F967" s="110"/>
    </row>
    <row r="968" spans="6:6" s="83" customFormat="1" x14ac:dyDescent="0.25">
      <c r="F968" s="110"/>
    </row>
    <row r="969" spans="6:6" s="83" customFormat="1" x14ac:dyDescent="0.25">
      <c r="F969" s="110"/>
    </row>
    <row r="970" spans="6:6" s="83" customFormat="1" x14ac:dyDescent="0.25">
      <c r="F970" s="110"/>
    </row>
    <row r="971" spans="6:6" s="83" customFormat="1" x14ac:dyDescent="0.25">
      <c r="F971" s="110"/>
    </row>
    <row r="972" spans="6:6" s="83" customFormat="1" x14ac:dyDescent="0.25">
      <c r="F972" s="110"/>
    </row>
    <row r="973" spans="6:6" s="83" customFormat="1" x14ac:dyDescent="0.25">
      <c r="F973" s="110"/>
    </row>
    <row r="974" spans="6:6" s="83" customFormat="1" x14ac:dyDescent="0.25">
      <c r="F974" s="110"/>
    </row>
    <row r="975" spans="6:6" s="83" customFormat="1" x14ac:dyDescent="0.25">
      <c r="F975" s="110"/>
    </row>
    <row r="976" spans="6:6" s="83" customFormat="1" x14ac:dyDescent="0.25">
      <c r="F976" s="110"/>
    </row>
    <row r="977" spans="6:6" s="83" customFormat="1" x14ac:dyDescent="0.25">
      <c r="F977" s="110"/>
    </row>
    <row r="978" spans="6:6" s="83" customFormat="1" x14ac:dyDescent="0.25">
      <c r="F978" s="110"/>
    </row>
    <row r="979" spans="6:6" s="83" customFormat="1" x14ac:dyDescent="0.25">
      <c r="F979" s="110"/>
    </row>
    <row r="980" spans="6:6" s="83" customFormat="1" x14ac:dyDescent="0.25">
      <c r="F980" s="110"/>
    </row>
    <row r="981" spans="6:6" s="83" customFormat="1" x14ac:dyDescent="0.25">
      <c r="F981" s="110"/>
    </row>
    <row r="982" spans="6:6" s="83" customFormat="1" x14ac:dyDescent="0.25">
      <c r="F982" s="110"/>
    </row>
    <row r="983" spans="6:6" s="83" customFormat="1" x14ac:dyDescent="0.25">
      <c r="F983" s="110"/>
    </row>
    <row r="984" spans="6:6" s="83" customFormat="1" x14ac:dyDescent="0.25">
      <c r="F984" s="110"/>
    </row>
    <row r="985" spans="6:6" s="83" customFormat="1" x14ac:dyDescent="0.25">
      <c r="F985" s="110"/>
    </row>
    <row r="986" spans="6:6" s="83" customFormat="1" x14ac:dyDescent="0.25">
      <c r="F986" s="110"/>
    </row>
    <row r="987" spans="6:6" s="83" customFormat="1" x14ac:dyDescent="0.25">
      <c r="F987" s="110"/>
    </row>
    <row r="988" spans="6:6" s="83" customFormat="1" x14ac:dyDescent="0.25">
      <c r="F988" s="110"/>
    </row>
    <row r="989" spans="6:6" s="83" customFormat="1" x14ac:dyDescent="0.25">
      <c r="F989" s="110"/>
    </row>
    <row r="990" spans="6:6" s="83" customFormat="1" x14ac:dyDescent="0.25">
      <c r="F990" s="110"/>
    </row>
    <row r="991" spans="6:6" s="83" customFormat="1" x14ac:dyDescent="0.25">
      <c r="F991" s="110"/>
    </row>
    <row r="992" spans="6:6" s="83" customFormat="1" x14ac:dyDescent="0.25">
      <c r="F992" s="110"/>
    </row>
    <row r="993" spans="6:6" s="83" customFormat="1" x14ac:dyDescent="0.25">
      <c r="F993" s="110"/>
    </row>
    <row r="994" spans="6:6" s="83" customFormat="1" x14ac:dyDescent="0.25">
      <c r="F994" s="110"/>
    </row>
    <row r="995" spans="6:6" s="83" customFormat="1" x14ac:dyDescent="0.25">
      <c r="F995" s="110"/>
    </row>
    <row r="996" spans="6:6" s="83" customFormat="1" x14ac:dyDescent="0.25">
      <c r="F996" s="110"/>
    </row>
    <row r="997" spans="6:6" s="83" customFormat="1" x14ac:dyDescent="0.25">
      <c r="F997" s="110"/>
    </row>
    <row r="998" spans="6:6" s="83" customFormat="1" x14ac:dyDescent="0.25">
      <c r="F998" s="110"/>
    </row>
    <row r="999" spans="6:6" s="83" customFormat="1" x14ac:dyDescent="0.25">
      <c r="F999" s="110"/>
    </row>
    <row r="1000" spans="6:6" s="83" customFormat="1" x14ac:dyDescent="0.25">
      <c r="F1000" s="110"/>
    </row>
    <row r="1001" spans="6:6" s="83" customFormat="1" x14ac:dyDescent="0.25">
      <c r="F1001" s="110"/>
    </row>
    <row r="1002" spans="6:6" s="83" customFormat="1" x14ac:dyDescent="0.25">
      <c r="F1002" s="110"/>
    </row>
    <row r="1003" spans="6:6" s="83" customFormat="1" x14ac:dyDescent="0.25">
      <c r="F1003" s="110"/>
    </row>
    <row r="1004" spans="6:6" s="83" customFormat="1" x14ac:dyDescent="0.25">
      <c r="F1004" s="110"/>
    </row>
    <row r="1005" spans="6:6" s="83" customFormat="1" x14ac:dyDescent="0.25">
      <c r="F1005" s="110"/>
    </row>
    <row r="1006" spans="6:6" s="83" customFormat="1" x14ac:dyDescent="0.25">
      <c r="F1006" s="110"/>
    </row>
  </sheetData>
  <sheetProtection algorithmName="SHA-512" hashValue="uzqhpw7Rt5yvbboyq/mOpS/vZ8shyCo6OW9A0NS+xLJk4nXPL1LjREl6SZX6zeaOg4xrxttjK5dpA6SLHPtpcA==" saltValue="nhxMKSgW2dHBImg//V7ZDw==" spinCount="100000" sheet="1" selectLockedCells="1"/>
  <mergeCells count="46">
    <mergeCell ref="B43:D43"/>
    <mergeCell ref="B44:D44"/>
    <mergeCell ref="B45:D45"/>
    <mergeCell ref="B46:D46"/>
    <mergeCell ref="B48:E48"/>
    <mergeCell ref="B34:D34"/>
    <mergeCell ref="B35:D35"/>
    <mergeCell ref="B36:D36"/>
    <mergeCell ref="B38:E38"/>
    <mergeCell ref="B40:N40"/>
    <mergeCell ref="B25:D25"/>
    <mergeCell ref="B26:D26"/>
    <mergeCell ref="B28:E28"/>
    <mergeCell ref="B30:N30"/>
    <mergeCell ref="B33:D33"/>
    <mergeCell ref="B18:E18"/>
    <mergeCell ref="B20:N20"/>
    <mergeCell ref="B23:D23"/>
    <mergeCell ref="B24:D24"/>
    <mergeCell ref="B10:N10"/>
    <mergeCell ref="B13:D13"/>
    <mergeCell ref="B14:D14"/>
    <mergeCell ref="B15:D15"/>
    <mergeCell ref="B16:D16"/>
    <mergeCell ref="B67:E67"/>
    <mergeCell ref="B59:E59"/>
    <mergeCell ref="B63:E63"/>
    <mergeCell ref="B62:D62"/>
    <mergeCell ref="B57:N57"/>
    <mergeCell ref="B61:N61"/>
    <mergeCell ref="E3:L3"/>
    <mergeCell ref="E5:L5"/>
    <mergeCell ref="B54:E54"/>
    <mergeCell ref="B55:E55"/>
    <mergeCell ref="B66:D66"/>
    <mergeCell ref="B65:N65"/>
    <mergeCell ref="M6:N6"/>
    <mergeCell ref="B8:N8"/>
    <mergeCell ref="B2:C6"/>
    <mergeCell ref="F2:G2"/>
    <mergeCell ref="H2:L2"/>
    <mergeCell ref="M2:N2"/>
    <mergeCell ref="M3:N4"/>
    <mergeCell ref="D4:L4"/>
    <mergeCell ref="M5:N5"/>
    <mergeCell ref="D6:L6"/>
  </mergeCells>
  <dataValidations count="1">
    <dataValidation type="decimal" allowBlank="1" showInputMessage="1" showErrorMessage="1" sqref="F59 F54:F55 F63 F67 F13:F16 F23:F26 F33:F36 F43:F46" xr:uid="{D35C1401-9EA9-4A80-9C83-733D3D7E4DE2}">
      <formula1>0</formula1>
      <formula2>9.99999999999999E+24</formula2>
    </dataValidation>
  </dataValidations>
  <pageMargins left="0.51181102362204722" right="0.51181102362204722" top="0.78740157480314965" bottom="0.78740157480314965" header="0.31496062992125984" footer="0.31496062992125984"/>
  <pageSetup paperSize="9" scale="57" orientation="portrait" r:id="rId1"/>
  <colBreaks count="1" manualBreakCount="1">
    <brk id="1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2488d3-5263-4946-ae52-2b54ad757236" xsi:nil="true"/>
    <lcf76f155ced4ddcb4097134ff3c332f xmlns="cb6c5ca5-5af4-4b2c-98a1-f713a3d7ca9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3973E0967D037498AA869B8F344756B" ma:contentTypeVersion="14" ma:contentTypeDescription="Crie um novo documento." ma:contentTypeScope="" ma:versionID="e90ad103956becdff381bb13f1ee8f50">
  <xsd:schema xmlns:xsd="http://www.w3.org/2001/XMLSchema" xmlns:xs="http://www.w3.org/2001/XMLSchema" xmlns:p="http://schemas.microsoft.com/office/2006/metadata/properties" xmlns:ns2="cb6c5ca5-5af4-4b2c-98a1-f713a3d7ca92" xmlns:ns3="e22488d3-5263-4946-ae52-2b54ad757236" targetNamespace="http://schemas.microsoft.com/office/2006/metadata/properties" ma:root="true" ma:fieldsID="63f0f2246ce517c16ecba3e6d16911f3" ns2:_="" ns3:_="">
    <xsd:import namespace="cb6c5ca5-5af4-4b2c-98a1-f713a3d7ca92"/>
    <xsd:import namespace="e22488d3-5263-4946-ae52-2b54ad7572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6c5ca5-5af4-4b2c-98a1-f713a3d7ca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d5cf8393-f271-4615-b347-83cfc1fb40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488d3-5263-4946-ae52-2b54ad75723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4d04b84-7c20-4705-97b8-ad4ddd7b0215}" ma:internalName="TaxCatchAll" ma:showField="CatchAllData" ma:web="e22488d3-5263-4946-ae52-2b54ad7572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CDFD52-ED81-4334-A01A-393ACFD16C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FC83FC-A423-4389-9E44-CD291D5C56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12D14D-F342-45DA-BA62-A2FB404268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Ensaio de JAR TEST</vt:lpstr>
      <vt:lpstr>Vazões - Dosagem na ETA</vt:lpstr>
      <vt:lpstr>'Ensaio de JAR TEST'!Area_de_impressao</vt:lpstr>
      <vt:lpstr>'Vazões - Dosagem na ETA'!Area_de_impressao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LUCAS GIMENES</cp:lastModifiedBy>
  <cp:lastPrinted>2021-09-11T15:13:46Z</cp:lastPrinted>
  <dcterms:created xsi:type="dcterms:W3CDTF">2018-03-25T14:58:58Z</dcterms:created>
  <dcterms:modified xsi:type="dcterms:W3CDTF">2022-02-09T14:00:36Z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0x01010013973E0967D037498AA869B8F344756B</vt:lpwstr>
  </property>
</Properties>
</file>